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8_{DEEAB56E-9CE7-4886-B82B-AB7B1F8A7E50}" xr6:coauthVersionLast="47" xr6:coauthVersionMax="47" xr10:uidLastSave="{00000000-0000-0000-0000-000000000000}"/>
  <bookViews>
    <workbookView xWindow="-120" yWindow="-120" windowWidth="20730" windowHeight="11040" tabRatio="827" activeTab="5" xr2:uid="{00000000-000D-0000-FFFF-FFFF00000000}"/>
  </bookViews>
  <sheets>
    <sheet name="RAGAZZE SUPER B" sheetId="28" r:id="rId1"/>
    <sheet name="RAGAZZE SB ATTREZZI" sheetId="34" r:id="rId2"/>
    <sheet name="JUNIOR SUPER B" sheetId="29" r:id="rId3"/>
    <sheet name="JUNIOR SB ATTREZZI" sheetId="38" r:id="rId4"/>
    <sheet name="SENIOR SUPER B" sheetId="30" r:id="rId5"/>
    <sheet name="JUNIOR SUPER A" sheetId="32" r:id="rId6"/>
    <sheet name="SENIOR SUPER A" sheetId="33" r:id="rId7"/>
    <sheet name="ALLIEVI SUPER" sheetId="3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0" i="38" l="1"/>
  <c r="H78" i="38"/>
  <c r="H77" i="38"/>
  <c r="H67" i="38"/>
  <c r="H76" i="38"/>
  <c r="H65" i="38"/>
  <c r="H75" i="38"/>
  <c r="H66" i="38"/>
  <c r="H79" i="38"/>
  <c r="H74" i="38"/>
  <c r="H69" i="38"/>
  <c r="H73" i="38"/>
  <c r="H72" i="38"/>
  <c r="H63" i="38"/>
  <c r="H71" i="38"/>
  <c r="H64" i="38"/>
  <c r="H68" i="38"/>
  <c r="H49" i="38"/>
  <c r="H54" i="38"/>
  <c r="H46" i="38"/>
  <c r="H48" i="38"/>
  <c r="H45" i="38"/>
  <c r="H44" i="38"/>
  <c r="H47" i="38"/>
  <c r="H55" i="38"/>
  <c r="H59" i="38"/>
  <c r="H56" i="38"/>
  <c r="H58" i="38"/>
  <c r="H43" i="38"/>
  <c r="H57" i="38"/>
  <c r="H50" i="38"/>
  <c r="H53" i="38"/>
  <c r="H52" i="38"/>
  <c r="H51" i="38"/>
  <c r="H35" i="38"/>
  <c r="H32" i="38"/>
  <c r="H23" i="38"/>
  <c r="H31" i="38"/>
  <c r="H24" i="38"/>
  <c r="H29" i="38"/>
  <c r="H28" i="38"/>
  <c r="H34" i="38"/>
  <c r="H39" i="38"/>
  <c r="H25" i="38"/>
  <c r="H38" i="38"/>
  <c r="H26" i="38"/>
  <c r="H36" i="38"/>
  <c r="H33" i="38"/>
  <c r="H30" i="38"/>
  <c r="H27" i="38"/>
  <c r="H37" i="38"/>
  <c r="H14" i="38"/>
  <c r="H18" i="38"/>
  <c r="H8" i="38"/>
  <c r="H5" i="38"/>
  <c r="H11" i="38"/>
  <c r="H7" i="38"/>
  <c r="H3" i="38"/>
  <c r="H12" i="38"/>
  <c r="H19" i="38"/>
  <c r="H9" i="38"/>
  <c r="H17" i="38"/>
  <c r="H4" i="38"/>
  <c r="H13" i="38"/>
  <c r="H15" i="38"/>
  <c r="H6" i="38"/>
  <c r="H10" i="38"/>
  <c r="H16" i="38"/>
  <c r="H78" i="34"/>
  <c r="H79" i="34"/>
  <c r="H82" i="34"/>
  <c r="H91" i="34"/>
  <c r="H76" i="34"/>
  <c r="H87" i="34"/>
  <c r="H77" i="34"/>
  <c r="H90" i="34"/>
  <c r="H80" i="34"/>
  <c r="H86" i="34"/>
  <c r="H74" i="34"/>
  <c r="H75" i="34"/>
  <c r="H73" i="34"/>
  <c r="H89" i="34"/>
  <c r="H88" i="34"/>
  <c r="H85" i="34"/>
  <c r="H84" i="34"/>
  <c r="H81" i="34"/>
  <c r="H83" i="34"/>
  <c r="H72" i="34"/>
  <c r="H60" i="34"/>
  <c r="H54" i="34"/>
  <c r="H64" i="34"/>
  <c r="H68" i="34"/>
  <c r="H52" i="34"/>
  <c r="H53" i="34"/>
  <c r="H62" i="34"/>
  <c r="H67" i="34"/>
  <c r="H61" i="34"/>
  <c r="H51" i="34"/>
  <c r="H56" i="34"/>
  <c r="H49" i="34"/>
  <c r="H57" i="34"/>
  <c r="H66" i="34"/>
  <c r="H65" i="34"/>
  <c r="H63" i="34"/>
  <c r="H58" i="34"/>
  <c r="H59" i="34"/>
  <c r="H50" i="34"/>
  <c r="H55" i="34"/>
  <c r="H32" i="34"/>
  <c r="H40" i="34"/>
  <c r="H41" i="34"/>
  <c r="H45" i="34"/>
  <c r="H30" i="34"/>
  <c r="H26" i="34"/>
  <c r="H37" i="34"/>
  <c r="H44" i="34"/>
  <c r="H36" i="34"/>
  <c r="H27" i="34"/>
  <c r="H29" i="34"/>
  <c r="H34" i="34"/>
  <c r="H39" i="34"/>
  <c r="H43" i="34"/>
  <c r="H42" i="34"/>
  <c r="H35" i="34"/>
  <c r="H33" i="34"/>
  <c r="H38" i="34"/>
  <c r="H31" i="34"/>
  <c r="H28" i="34"/>
  <c r="H17" i="34"/>
  <c r="H12" i="34"/>
  <c r="H16" i="34"/>
  <c r="H22" i="34"/>
  <c r="H8" i="34"/>
  <c r="H3" i="34"/>
  <c r="H10" i="34"/>
  <c r="H21" i="34"/>
  <c r="H13" i="34"/>
  <c r="H4" i="34"/>
  <c r="H14" i="34"/>
  <c r="H6" i="34"/>
  <c r="H11" i="34"/>
  <c r="H20" i="34"/>
  <c r="H19" i="34"/>
  <c r="H18" i="34"/>
  <c r="H7" i="34"/>
  <c r="H15" i="34"/>
  <c r="H5" i="34"/>
  <c r="H9" i="34"/>
  <c r="H32" i="28"/>
  <c r="T14" i="28"/>
  <c r="P14" i="28"/>
  <c r="L14" i="28"/>
  <c r="H14" i="28"/>
  <c r="T13" i="28"/>
  <c r="P13" i="28"/>
  <c r="L13" i="28"/>
  <c r="H13" i="28"/>
  <c r="H11" i="32"/>
  <c r="T5" i="32"/>
  <c r="P5" i="32"/>
  <c r="L5" i="32"/>
  <c r="H5" i="32"/>
  <c r="H10" i="30"/>
  <c r="T5" i="30"/>
  <c r="P5" i="30"/>
  <c r="L5" i="30"/>
  <c r="H5" i="30"/>
  <c r="H31" i="29"/>
  <c r="H27" i="29"/>
  <c r="H28" i="29"/>
  <c r="T16" i="29"/>
  <c r="P16" i="29"/>
  <c r="L16" i="29"/>
  <c r="H16" i="29"/>
  <c r="T18" i="29"/>
  <c r="P18" i="29"/>
  <c r="L18" i="29"/>
  <c r="H18" i="29"/>
  <c r="T7" i="29"/>
  <c r="P7" i="29"/>
  <c r="L7" i="29"/>
  <c r="H7" i="29"/>
  <c r="T11" i="29"/>
  <c r="P11" i="29"/>
  <c r="L11" i="29"/>
  <c r="H11" i="29"/>
  <c r="T8" i="29"/>
  <c r="P8" i="29"/>
  <c r="L8" i="29"/>
  <c r="H8" i="29"/>
  <c r="T9" i="29"/>
  <c r="P9" i="29"/>
  <c r="L9" i="29"/>
  <c r="H9" i="29"/>
  <c r="T6" i="29"/>
  <c r="P6" i="29"/>
  <c r="L6" i="29"/>
  <c r="H6" i="29"/>
  <c r="T15" i="29"/>
  <c r="P15" i="29"/>
  <c r="L15" i="29"/>
  <c r="H15" i="29"/>
  <c r="T21" i="29"/>
  <c r="P21" i="29"/>
  <c r="L21" i="29"/>
  <c r="H21" i="29"/>
  <c r="T10" i="29"/>
  <c r="P10" i="29"/>
  <c r="L10" i="29"/>
  <c r="H10" i="29"/>
  <c r="T20" i="29"/>
  <c r="P20" i="29"/>
  <c r="L20" i="29"/>
  <c r="H20" i="29"/>
  <c r="T5" i="29"/>
  <c r="P5" i="29"/>
  <c r="L5" i="29"/>
  <c r="H5" i="29"/>
  <c r="T19" i="29"/>
  <c r="P19" i="29"/>
  <c r="L19" i="29"/>
  <c r="H19" i="29"/>
  <c r="T14" i="29"/>
  <c r="P14" i="29"/>
  <c r="L14" i="29"/>
  <c r="H14" i="29"/>
  <c r="T12" i="29"/>
  <c r="P12" i="29"/>
  <c r="L12" i="29"/>
  <c r="H12" i="29"/>
  <c r="T17" i="29"/>
  <c r="P17" i="29"/>
  <c r="L17" i="29"/>
  <c r="H17" i="29"/>
  <c r="U14" i="28" l="1"/>
  <c r="U13" i="28"/>
  <c r="U6" i="29"/>
  <c r="U7" i="29"/>
  <c r="U8" i="29"/>
  <c r="U11" i="29"/>
  <c r="U16" i="29"/>
  <c r="U14" i="29"/>
  <c r="U5" i="32"/>
  <c r="U18" i="29"/>
  <c r="U9" i="29"/>
  <c r="U17" i="29"/>
  <c r="U12" i="29"/>
  <c r="U19" i="29"/>
  <c r="U5" i="29"/>
  <c r="U20" i="29"/>
  <c r="U10" i="29"/>
  <c r="U21" i="29"/>
  <c r="U15" i="29"/>
  <c r="U5" i="30"/>
  <c r="H5" i="33"/>
  <c r="L5" i="33"/>
  <c r="P5" i="33"/>
  <c r="T5" i="33"/>
  <c r="H6" i="33"/>
  <c r="L6" i="33"/>
  <c r="P6" i="33"/>
  <c r="T6" i="33"/>
  <c r="H11" i="33"/>
  <c r="H12" i="33"/>
  <c r="H7" i="32"/>
  <c r="L7" i="32"/>
  <c r="P7" i="32"/>
  <c r="T7" i="32"/>
  <c r="H6" i="32"/>
  <c r="L6" i="32"/>
  <c r="P6" i="32"/>
  <c r="T6" i="32"/>
  <c r="H13" i="32"/>
  <c r="H14" i="32"/>
  <c r="H12" i="32"/>
  <c r="U6" i="32" l="1"/>
  <c r="U7" i="32"/>
  <c r="U6" i="33"/>
  <c r="U5" i="33"/>
  <c r="H29" i="29"/>
  <c r="H35" i="29"/>
  <c r="H32" i="29"/>
  <c r="H38" i="28"/>
  <c r="H41" i="28"/>
  <c r="H45" i="28"/>
  <c r="H40" i="28"/>
  <c r="H39" i="28"/>
  <c r="H37" i="28"/>
  <c r="H44" i="28"/>
  <c r="H29" i="28"/>
  <c r="H28" i="28"/>
  <c r="H36" i="28"/>
  <c r="H43" i="28"/>
  <c r="T15" i="28"/>
  <c r="P15" i="28"/>
  <c r="L15" i="28"/>
  <c r="H15" i="28"/>
  <c r="T20" i="28"/>
  <c r="P20" i="28"/>
  <c r="L20" i="28"/>
  <c r="H20" i="28"/>
  <c r="T24" i="28"/>
  <c r="P24" i="28"/>
  <c r="L24" i="28"/>
  <c r="H24" i="28"/>
  <c r="T12" i="28"/>
  <c r="P12" i="28"/>
  <c r="L12" i="28"/>
  <c r="H12" i="28"/>
  <c r="T5" i="28"/>
  <c r="P5" i="28"/>
  <c r="L5" i="28"/>
  <c r="H5" i="28"/>
  <c r="T17" i="28"/>
  <c r="P17" i="28"/>
  <c r="L17" i="28"/>
  <c r="H17" i="28"/>
  <c r="T23" i="28"/>
  <c r="P23" i="28"/>
  <c r="L23" i="28"/>
  <c r="H23" i="28"/>
  <c r="T16" i="28"/>
  <c r="P16" i="28"/>
  <c r="L16" i="28"/>
  <c r="H16" i="28"/>
  <c r="T6" i="28"/>
  <c r="P6" i="28"/>
  <c r="L6" i="28"/>
  <c r="H6" i="28"/>
  <c r="T10" i="28"/>
  <c r="P10" i="28"/>
  <c r="L10" i="28"/>
  <c r="H10" i="28"/>
  <c r="H11" i="31"/>
  <c r="P5" i="31"/>
  <c r="L5" i="31"/>
  <c r="H5" i="31"/>
  <c r="Q5" i="31" l="1"/>
  <c r="U5" i="28"/>
  <c r="U10" i="28"/>
  <c r="U6" i="28"/>
  <c r="U16" i="28"/>
  <c r="U23" i="28"/>
  <c r="U17" i="28"/>
  <c r="U12" i="28"/>
  <c r="U24" i="28"/>
  <c r="U20" i="28"/>
  <c r="U15" i="28"/>
  <c r="H6" i="30"/>
  <c r="L6" i="30"/>
  <c r="P6" i="30"/>
  <c r="T6" i="30"/>
  <c r="H11" i="30"/>
  <c r="H13" i="29"/>
  <c r="L13" i="29"/>
  <c r="P13" i="29"/>
  <c r="T13" i="29"/>
  <c r="H34" i="29"/>
  <c r="H33" i="29"/>
  <c r="H25" i="29"/>
  <c r="H26" i="29"/>
  <c r="H30" i="29"/>
  <c r="H8" i="28"/>
  <c r="L8" i="28"/>
  <c r="P8" i="28"/>
  <c r="T8" i="28"/>
  <c r="H9" i="28"/>
  <c r="L9" i="28"/>
  <c r="P9" i="28"/>
  <c r="T9" i="28"/>
  <c r="H18" i="28"/>
  <c r="L18" i="28"/>
  <c r="P18" i="28"/>
  <c r="T18" i="28"/>
  <c r="H19" i="28"/>
  <c r="L19" i="28"/>
  <c r="P19" i="28"/>
  <c r="T19" i="28"/>
  <c r="H21" i="28"/>
  <c r="L21" i="28"/>
  <c r="P21" i="28"/>
  <c r="T21" i="28"/>
  <c r="H22" i="28"/>
  <c r="L22" i="28"/>
  <c r="P22" i="28"/>
  <c r="T22" i="28"/>
  <c r="H11" i="28"/>
  <c r="L11" i="28"/>
  <c r="P11" i="28"/>
  <c r="T11" i="28"/>
  <c r="H7" i="28"/>
  <c r="L7" i="28"/>
  <c r="P7" i="28"/>
  <c r="T7" i="28"/>
  <c r="H30" i="28"/>
  <c r="H31" i="28"/>
  <c r="H33" i="28"/>
  <c r="H34" i="28"/>
  <c r="H35" i="28"/>
  <c r="H42" i="28"/>
  <c r="U6" i="30" l="1"/>
  <c r="U13" i="29"/>
  <c r="U22" i="28"/>
  <c r="U21" i="28"/>
  <c r="U19" i="28"/>
  <c r="U8" i="28"/>
  <c r="U18" i="28"/>
  <c r="U11" i="28"/>
  <c r="U9" i="28"/>
  <c r="U7" i="28"/>
</calcChain>
</file>

<file path=xl/sharedStrings.xml><?xml version="1.0" encoding="utf-8"?>
<sst xmlns="http://schemas.openxmlformats.org/spreadsheetml/2006/main" count="731" uniqueCount="83">
  <si>
    <t>CORPO LIBERO</t>
  </si>
  <si>
    <t>TRAVE</t>
  </si>
  <si>
    <t>VOLTEGGIO</t>
  </si>
  <si>
    <t>Ginnasta</t>
  </si>
  <si>
    <t>Società</t>
  </si>
  <si>
    <t>D. Nasc.</t>
  </si>
  <si>
    <t>TOTALE</t>
  </si>
  <si>
    <t>Nota D</t>
  </si>
  <si>
    <t xml:space="preserve">Pen. E   </t>
  </si>
  <si>
    <t>Pen.agg.</t>
  </si>
  <si>
    <t>Tot. CL</t>
  </si>
  <si>
    <t>Tot. TR</t>
  </si>
  <si>
    <t xml:space="preserve">Pen. E </t>
  </si>
  <si>
    <t>Tot. VO</t>
  </si>
  <si>
    <t>PER I PROGRAMMI MEDIUM E LARGE (TOTALE DATO DALLA SOMMA DEI 3 ATTREZZI)</t>
  </si>
  <si>
    <t>MINITRAMPOLINO</t>
  </si>
  <si>
    <t>ASSOLUTO</t>
  </si>
  <si>
    <t>Tot.  MT</t>
  </si>
  <si>
    <t>Tot.  PA</t>
  </si>
  <si>
    <t>PARALLELE</t>
  </si>
  <si>
    <t>PER I PROGRAMMI CHE PREVEDONO L'ATTREZZO PARALLELE FACOLTATIVO (IL TOTALE SARA' DATO DAI 3 PUNTEGGI MIGLIORI)</t>
  </si>
  <si>
    <t>ASD MUDRA DANZA</t>
  </si>
  <si>
    <t>ASD POLVERE DI MAGNESIO</t>
  </si>
  <si>
    <t>DEBORAH FITNESS</t>
  </si>
  <si>
    <t>ASD FERRUCCI LIBERTAS</t>
  </si>
  <si>
    <t>GIANNI GINEVRA</t>
  </si>
  <si>
    <t>DEL VECCHIO SOPHIA</t>
  </si>
  <si>
    <t>DEL SORBO GAIA</t>
  </si>
  <si>
    <t>MANUELLI LAURA</t>
  </si>
  <si>
    <t>STEFANELLI SARA</t>
  </si>
  <si>
    <t>ROSSI RACHELE</t>
  </si>
  <si>
    <t>QUARTAROLO CAROLINA</t>
  </si>
  <si>
    <t>LUKA EMILY</t>
  </si>
  <si>
    <t>CATEGORIA RAGAZZE - PROGRAMMA SUPER B</t>
  </si>
  <si>
    <t>DI FEDE ALESSIA</t>
  </si>
  <si>
    <t>FACCA CORINNA</t>
  </si>
  <si>
    <t>GRILLI COSTANZA</t>
  </si>
  <si>
    <t>SANTINI AURORA</t>
  </si>
  <si>
    <t>PETRONI ALESSIA</t>
  </si>
  <si>
    <t>MARIOTTI AZZURRA</t>
  </si>
  <si>
    <t>CATEGORIA JUNIOR - PROGRAMMA SUPER B</t>
  </si>
  <si>
    <t>CATEGORIA SENIOR - PROGRAMMA SUPER B</t>
  </si>
  <si>
    <t>PRATESI ILENIA</t>
  </si>
  <si>
    <t>HAPPY TIME</t>
  </si>
  <si>
    <t>VERGARI GIADA</t>
  </si>
  <si>
    <t>CIMIGNOLO CHIARA</t>
  </si>
  <si>
    <t>MOSCI ROBERTA</t>
  </si>
  <si>
    <t>CATEGORIA ALLIEVI - PROGRAMMA SUPER</t>
  </si>
  <si>
    <t>ATODIRESEI ROBERT ANDREI</t>
  </si>
  <si>
    <t>ASD WHITE GYM AMIATA</t>
  </si>
  <si>
    <t>BELLUCCI EMMA</t>
  </si>
  <si>
    <t>CECCARINI AMBRA</t>
  </si>
  <si>
    <t>CATOCCI CAMILLA</t>
  </si>
  <si>
    <t>SARGENTONI MARIKA</t>
  </si>
  <si>
    <t>ASD OASIS CLUB</t>
  </si>
  <si>
    <t>AMPOLA VITTORIA</t>
  </si>
  <si>
    <t>DITRANI ILARIA</t>
  </si>
  <si>
    <t>FERRUCCI GIULIA</t>
  </si>
  <si>
    <t>FILIPPI ALESSIA</t>
  </si>
  <si>
    <t>ROSSI AMANDA</t>
  </si>
  <si>
    <t>BIZZI MARIA</t>
  </si>
  <si>
    <t>CIAMPOLI CATERINA</t>
  </si>
  <si>
    <t>VANNUCCI AGATA</t>
  </si>
  <si>
    <t>PECCIARINI EVA</t>
  </si>
  <si>
    <t>MONTANI MATILDE</t>
  </si>
  <si>
    <t>CATEGORIA JUNIOR - PROGRAMMA SUPER A</t>
  </si>
  <si>
    <t>MARTELLI REDINI GEMMA</t>
  </si>
  <si>
    <t>CATEGORIA SENIOR - PROGRAMMA SUPER A</t>
  </si>
  <si>
    <t>CAPASSO ANNA</t>
  </si>
  <si>
    <t>POL. BARBANELLA UNO</t>
  </si>
  <si>
    <t>RADICONI MARTINA</t>
  </si>
  <si>
    <t>MAGGI BEATRICE</t>
  </si>
  <si>
    <t>MELARAGNI GIADA</t>
  </si>
  <si>
    <t>CIOTTOLI GAIA</t>
  </si>
  <si>
    <t>ELEZI VANESSA</t>
  </si>
  <si>
    <t>ASD DON BASTIANINI</t>
  </si>
  <si>
    <t>BENEDETTI JASMIN</t>
  </si>
  <si>
    <t>CERULLI CLARA</t>
  </si>
  <si>
    <t>LAURO JENNIFER</t>
  </si>
  <si>
    <t>FORMISANO VERONICA</t>
  </si>
  <si>
    <t>VISCONTI MARTA</t>
  </si>
  <si>
    <t>FERRARI GIULIA</t>
  </si>
  <si>
    <t>SBARRA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</si>
</sst>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;[Red]0.00"/>
    <numFmt numFmtId="166" formatCode="0.000;[Red]0.00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12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0000FF"/>
      <name val="Calibri"/>
      <family val="2"/>
    </font>
    <font>
      <strike/>
      <sz val="11"/>
      <color theme="1"/>
      <name val="Calibri"/>
      <family val="2"/>
      <scheme val="minor"/>
    </font>
    <font>
      <strike/>
      <sz val="11"/>
      <name val="Calibri"/>
      <family val="2"/>
    </font>
    <font>
      <b/>
      <strike/>
      <sz val="11"/>
      <color indexed="12"/>
      <name val="Calibri"/>
      <family val="2"/>
    </font>
    <font>
      <b/>
      <strike/>
      <sz val="11"/>
      <name val="Calibri"/>
      <family val="2"/>
    </font>
    <font>
      <strike/>
      <sz val="11"/>
      <color rgb="FF000000"/>
      <name val="Calibri"/>
      <family val="2"/>
      <scheme val="minor"/>
    </font>
    <font>
      <strike/>
      <sz val="11"/>
      <name val="Calibri"/>
      <family val="2"/>
      <scheme val="minor"/>
    </font>
    <font>
      <strike/>
      <sz val="11"/>
      <color rgb="FFFF0000"/>
      <name val="Calibri"/>
      <family val="2"/>
    </font>
    <font>
      <b/>
      <strike/>
      <sz val="11"/>
      <color rgb="FF0000FF"/>
      <name val="Calibri"/>
      <family val="2"/>
    </font>
    <font>
      <strike/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2" fillId="0" borderId="0" xfId="0" applyFont="1"/>
    <xf numFmtId="0" fontId="1" fillId="0" borderId="0" xfId="0" applyFont="1"/>
    <xf numFmtId="0" fontId="4" fillId="5" borderId="5" xfId="0" applyFont="1" applyFill="1" applyBorder="1" applyAlignment="1">
      <alignment vertical="center"/>
    </xf>
    <xf numFmtId="0" fontId="4" fillId="5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8" fillId="0" borderId="6" xfId="0" applyFont="1" applyBorder="1" applyAlignment="1" applyProtection="1">
      <alignment horizontal="left"/>
      <protection locked="0"/>
    </xf>
    <xf numFmtId="0" fontId="4" fillId="6" borderId="5" xfId="0" applyFont="1" applyFill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166" fontId="6" fillId="0" borderId="3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0" xfId="0" applyNumberFormat="1" applyAlignment="1">
      <alignment horizontal="center"/>
    </xf>
    <xf numFmtId="0" fontId="8" fillId="0" borderId="6" xfId="0" applyFont="1" applyBorder="1" applyAlignment="1" applyProtection="1">
      <alignment horizontal="center"/>
      <protection locked="0"/>
    </xf>
    <xf numFmtId="164" fontId="6" fillId="0" borderId="3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9" xfId="0" applyFont="1" applyBorder="1"/>
    <xf numFmtId="0" fontId="11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0" fillId="0" borderId="7" xfId="0" applyBorder="1" applyAlignment="1">
      <alignment horizontal="center"/>
    </xf>
    <xf numFmtId="0" fontId="13" fillId="0" borderId="0" xfId="0" applyFont="1"/>
    <xf numFmtId="0" fontId="0" fillId="0" borderId="9" xfId="0" applyBorder="1"/>
    <xf numFmtId="0" fontId="14" fillId="7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6" fillId="0" borderId="0" xfId="0" applyFont="1"/>
    <xf numFmtId="0" fontId="15" fillId="5" borderId="5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4" xfId="0" applyBorder="1"/>
    <xf numFmtId="0" fontId="0" fillId="0" borderId="3" xfId="0" applyBorder="1" applyAlignment="1">
      <alignment vertical="top" wrapText="1"/>
    </xf>
    <xf numFmtId="0" fontId="9" fillId="0" borderId="3" xfId="0" applyFon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4" fontId="9" fillId="0" borderId="3" xfId="0" applyNumberFormat="1" applyFont="1" applyBorder="1" applyAlignment="1">
      <alignment horizontal="center" vertical="top" wrapText="1"/>
    </xf>
    <xf numFmtId="0" fontId="0" fillId="8" borderId="3" xfId="0" applyFill="1" applyBorder="1"/>
    <xf numFmtId="0" fontId="0" fillId="8" borderId="3" xfId="0" applyFill="1" applyBorder="1" applyAlignment="1">
      <alignment horizontal="center"/>
    </xf>
    <xf numFmtId="14" fontId="0" fillId="8" borderId="3" xfId="0" applyNumberFormat="1" applyFill="1" applyBorder="1" applyAlignment="1">
      <alignment horizontal="center"/>
    </xf>
    <xf numFmtId="165" fontId="5" fillId="8" borderId="3" xfId="0" applyNumberFormat="1" applyFont="1" applyFill="1" applyBorder="1" applyAlignment="1">
      <alignment horizontal="center" vertical="center"/>
    </xf>
    <xf numFmtId="166" fontId="5" fillId="8" borderId="3" xfId="0" applyNumberFormat="1" applyFont="1" applyFill="1" applyBorder="1" applyAlignment="1">
      <alignment horizontal="center" vertical="center"/>
    </xf>
    <xf numFmtId="166" fontId="6" fillId="8" borderId="3" xfId="0" applyNumberFormat="1" applyFont="1" applyFill="1" applyBorder="1" applyAlignment="1">
      <alignment horizontal="center" vertical="center"/>
    </xf>
    <xf numFmtId="0" fontId="10" fillId="8" borderId="3" xfId="0" applyFont="1" applyFill="1" applyBorder="1" applyProtection="1">
      <protection locked="0"/>
    </xf>
    <xf numFmtId="165" fontId="7" fillId="8" borderId="3" xfId="0" applyNumberFormat="1" applyFont="1" applyFill="1" applyBorder="1" applyAlignment="1">
      <alignment horizontal="center" vertical="center"/>
    </xf>
    <xf numFmtId="164" fontId="4" fillId="8" borderId="3" xfId="0" applyNumberFormat="1" applyFont="1" applyFill="1" applyBorder="1" applyAlignment="1">
      <alignment horizontal="center" vertical="center"/>
    </xf>
    <xf numFmtId="2" fontId="5" fillId="8" borderId="3" xfId="0" applyNumberFormat="1" applyFont="1" applyFill="1" applyBorder="1" applyAlignment="1">
      <alignment horizontal="center" vertical="center"/>
    </xf>
    <xf numFmtId="164" fontId="6" fillId="8" borderId="3" xfId="0" applyNumberFormat="1" applyFont="1" applyFill="1" applyBorder="1" applyAlignment="1">
      <alignment horizontal="center" vertical="center"/>
    </xf>
    <xf numFmtId="165" fontId="5" fillId="8" borderId="8" xfId="0" applyNumberFormat="1" applyFont="1" applyFill="1" applyBorder="1" applyAlignment="1">
      <alignment horizontal="center" vertical="center"/>
    </xf>
    <xf numFmtId="0" fontId="0" fillId="8" borderId="3" xfId="0" applyFill="1" applyBorder="1" applyAlignment="1">
      <alignment horizontal="left" vertical="top"/>
    </xf>
    <xf numFmtId="14" fontId="0" fillId="8" borderId="3" xfId="0" applyNumberFormat="1" applyFill="1" applyBorder="1" applyAlignment="1">
      <alignment horizontal="center" vertical="top" wrapText="1"/>
    </xf>
    <xf numFmtId="0" fontId="9" fillId="8" borderId="3" xfId="0" applyFont="1" applyFill="1" applyBorder="1" applyAlignment="1">
      <alignment horizontal="left" vertical="top"/>
    </xf>
    <xf numFmtId="14" fontId="9" fillId="8" borderId="3" xfId="0" applyNumberFormat="1" applyFont="1" applyFill="1" applyBorder="1" applyAlignment="1">
      <alignment horizontal="center" vertical="top" wrapText="1"/>
    </xf>
    <xf numFmtId="14" fontId="0" fillId="8" borderId="3" xfId="0" applyNumberFormat="1" applyFill="1" applyBorder="1"/>
    <xf numFmtId="0" fontId="0" fillId="8" borderId="1" xfId="0" applyFill="1" applyBorder="1"/>
    <xf numFmtId="0" fontId="19" fillId="0" borderId="3" xfId="0" applyFont="1" applyBorder="1"/>
    <xf numFmtId="0" fontId="19" fillId="0" borderId="3" xfId="0" applyFont="1" applyBorder="1" applyAlignment="1">
      <alignment vertical="top" wrapText="1"/>
    </xf>
    <xf numFmtId="0" fontId="19" fillId="0" borderId="3" xfId="0" applyFont="1" applyBorder="1" applyAlignment="1">
      <alignment horizontal="center"/>
    </xf>
    <xf numFmtId="14" fontId="19" fillId="0" borderId="3" xfId="0" applyNumberFormat="1" applyFont="1" applyBorder="1" applyAlignment="1">
      <alignment horizontal="center" vertical="top" wrapText="1"/>
    </xf>
    <xf numFmtId="165" fontId="20" fillId="0" borderId="3" xfId="0" applyNumberFormat="1" applyFont="1" applyBorder="1" applyAlignment="1">
      <alignment horizontal="center" vertical="center"/>
    </xf>
    <xf numFmtId="166" fontId="20" fillId="0" borderId="3" xfId="0" applyNumberFormat="1" applyFont="1" applyBorder="1" applyAlignment="1">
      <alignment horizontal="center" vertical="center"/>
    </xf>
    <xf numFmtId="166" fontId="21" fillId="0" borderId="3" xfId="0" applyNumberFormat="1" applyFont="1" applyBorder="1" applyAlignment="1">
      <alignment horizontal="center" vertical="center"/>
    </xf>
    <xf numFmtId="2" fontId="20" fillId="0" borderId="3" xfId="0" applyNumberFormat="1" applyFont="1" applyBorder="1" applyAlignment="1">
      <alignment horizontal="center" vertical="center"/>
    </xf>
    <xf numFmtId="164" fontId="21" fillId="0" borderId="3" xfId="0" applyNumberFormat="1" applyFont="1" applyBorder="1" applyAlignment="1">
      <alignment horizontal="center" vertical="center"/>
    </xf>
    <xf numFmtId="164" fontId="22" fillId="0" borderId="3" xfId="0" applyNumberFormat="1" applyFont="1" applyBorder="1" applyAlignment="1">
      <alignment horizontal="center" vertical="center"/>
    </xf>
    <xf numFmtId="0" fontId="23" fillId="0" borderId="3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24" fillId="0" borderId="3" xfId="0" applyFont="1" applyBorder="1" applyAlignment="1">
      <alignment horizontal="left" vertical="top"/>
    </xf>
    <xf numFmtId="0" fontId="24" fillId="0" borderId="3" xfId="0" applyFont="1" applyBorder="1" applyAlignment="1">
      <alignment horizontal="center"/>
    </xf>
    <xf numFmtId="14" fontId="24" fillId="0" borderId="3" xfId="0" applyNumberFormat="1" applyFont="1" applyBorder="1" applyAlignment="1">
      <alignment horizontal="center" vertical="top" wrapText="1"/>
    </xf>
    <xf numFmtId="166" fontId="25" fillId="0" borderId="3" xfId="0" applyNumberFormat="1" applyFont="1" applyBorder="1" applyAlignment="1">
      <alignment horizontal="center" vertical="center"/>
    </xf>
    <xf numFmtId="166" fontId="26" fillId="0" borderId="3" xfId="0" applyNumberFormat="1" applyFont="1" applyBorder="1" applyAlignment="1">
      <alignment horizontal="center" vertical="center"/>
    </xf>
    <xf numFmtId="2" fontId="25" fillId="0" borderId="3" xfId="0" applyNumberFormat="1" applyFont="1" applyBorder="1" applyAlignment="1">
      <alignment horizontal="center" vertical="center"/>
    </xf>
    <xf numFmtId="164" fontId="26" fillId="0" borderId="3" xfId="0" applyNumberFormat="1" applyFont="1" applyBorder="1" applyAlignment="1">
      <alignment horizontal="center" vertical="center"/>
    </xf>
    <xf numFmtId="0" fontId="0" fillId="9" borderId="3" xfId="0" applyFill="1" applyBorder="1"/>
    <xf numFmtId="0" fontId="0" fillId="9" borderId="3" xfId="0" applyFill="1" applyBorder="1" applyAlignment="1">
      <alignment horizontal="center"/>
    </xf>
    <xf numFmtId="14" fontId="0" fillId="9" borderId="3" xfId="0" applyNumberFormat="1" applyFill="1" applyBorder="1" applyAlignment="1">
      <alignment horizontal="center"/>
    </xf>
    <xf numFmtId="165" fontId="5" fillId="9" borderId="3" xfId="0" applyNumberFormat="1" applyFont="1" applyFill="1" applyBorder="1" applyAlignment="1">
      <alignment horizontal="center" vertical="center"/>
    </xf>
    <xf numFmtId="166" fontId="5" fillId="9" borderId="3" xfId="0" applyNumberFormat="1" applyFont="1" applyFill="1" applyBorder="1" applyAlignment="1">
      <alignment horizontal="center" vertical="center"/>
    </xf>
    <xf numFmtId="166" fontId="6" fillId="9" borderId="3" xfId="0" applyNumberFormat="1" applyFont="1" applyFill="1" applyBorder="1" applyAlignment="1">
      <alignment horizontal="center" vertical="center"/>
    </xf>
    <xf numFmtId="0" fontId="0" fillId="9" borderId="4" xfId="0" applyFill="1" applyBorder="1"/>
    <xf numFmtId="0" fontId="0" fillId="9" borderId="7" xfId="0" applyFill="1" applyBorder="1" applyAlignment="1">
      <alignment horizontal="center"/>
    </xf>
    <xf numFmtId="0" fontId="0" fillId="10" borderId="3" xfId="0" applyFill="1" applyBorder="1"/>
    <xf numFmtId="0" fontId="0" fillId="10" borderId="3" xfId="0" applyFill="1" applyBorder="1" applyAlignment="1">
      <alignment horizontal="center"/>
    </xf>
    <xf numFmtId="14" fontId="0" fillId="10" borderId="3" xfId="0" applyNumberFormat="1" applyFill="1" applyBorder="1" applyAlignment="1">
      <alignment horizontal="center"/>
    </xf>
    <xf numFmtId="165" fontId="5" fillId="10" borderId="3" xfId="0" applyNumberFormat="1" applyFont="1" applyFill="1" applyBorder="1" applyAlignment="1">
      <alignment horizontal="center" vertical="center"/>
    </xf>
    <xf numFmtId="166" fontId="5" fillId="10" borderId="3" xfId="0" applyNumberFormat="1" applyFont="1" applyFill="1" applyBorder="1" applyAlignment="1">
      <alignment horizontal="center" vertical="center"/>
    </xf>
    <xf numFmtId="166" fontId="6" fillId="10" borderId="3" xfId="0" applyNumberFormat="1" applyFont="1" applyFill="1" applyBorder="1" applyAlignment="1">
      <alignment horizontal="center" vertical="center"/>
    </xf>
    <xf numFmtId="0" fontId="0" fillId="10" borderId="4" xfId="0" applyFill="1" applyBorder="1"/>
    <xf numFmtId="0" fontId="0" fillId="10" borderId="7" xfId="0" applyFill="1" applyBorder="1" applyAlignment="1">
      <alignment horizontal="center"/>
    </xf>
    <xf numFmtId="14" fontId="0" fillId="10" borderId="0" xfId="0" applyNumberFormat="1" applyFill="1" applyAlignment="1">
      <alignment horizontal="center"/>
    </xf>
    <xf numFmtId="14" fontId="19" fillId="0" borderId="3" xfId="0" applyNumberFormat="1" applyFont="1" applyBorder="1" applyAlignment="1">
      <alignment horizontal="center"/>
    </xf>
    <xf numFmtId="0" fontId="12" fillId="8" borderId="3" xfId="0" applyFont="1" applyFill="1" applyBorder="1"/>
    <xf numFmtId="0" fontId="12" fillId="8" borderId="3" xfId="0" applyFont="1" applyFill="1" applyBorder="1" applyAlignment="1">
      <alignment horizontal="center"/>
    </xf>
    <xf numFmtId="14" fontId="12" fillId="8" borderId="3" xfId="0" applyNumberFormat="1" applyFont="1" applyFill="1" applyBorder="1" applyAlignment="1">
      <alignment horizontal="center"/>
    </xf>
    <xf numFmtId="166" fontId="17" fillId="8" borderId="3" xfId="0" applyNumberFormat="1" applyFont="1" applyFill="1" applyBorder="1" applyAlignment="1">
      <alignment horizontal="center" vertical="center"/>
    </xf>
    <xf numFmtId="166" fontId="18" fillId="8" borderId="3" xfId="0" applyNumberFormat="1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top"/>
    </xf>
    <xf numFmtId="14" fontId="12" fillId="8" borderId="3" xfId="0" applyNumberFormat="1" applyFont="1" applyFill="1" applyBorder="1" applyAlignment="1">
      <alignment horizontal="center" vertical="top" wrapText="1"/>
    </xf>
    <xf numFmtId="0" fontId="0" fillId="9" borderId="1" xfId="0" applyFill="1" applyBorder="1"/>
    <xf numFmtId="165" fontId="5" fillId="9" borderId="8" xfId="0" applyNumberFormat="1" applyFont="1" applyFill="1" applyBorder="1" applyAlignment="1">
      <alignment horizontal="center" vertical="center"/>
    </xf>
    <xf numFmtId="0" fontId="12" fillId="8" borderId="4" xfId="0" applyFont="1" applyFill="1" applyBorder="1"/>
    <xf numFmtId="0" fontId="0" fillId="9" borderId="2" xfId="0" applyFill="1" applyBorder="1" applyAlignment="1">
      <alignment horizontal="center"/>
    </xf>
    <xf numFmtId="14" fontId="0" fillId="0" borderId="3" xfId="0" applyNumberFormat="1" applyBorder="1"/>
    <xf numFmtId="165" fontId="20" fillId="0" borderId="8" xfId="0" applyNumberFormat="1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14" fontId="0" fillId="9" borderId="3" xfId="0" applyNumberFormat="1" applyFill="1" applyBorder="1"/>
    <xf numFmtId="0" fontId="12" fillId="9" borderId="3" xfId="0" applyFont="1" applyFill="1" applyBorder="1"/>
    <xf numFmtId="0" fontId="12" fillId="9" borderId="3" xfId="0" applyFont="1" applyFill="1" applyBorder="1" applyAlignment="1">
      <alignment horizontal="center"/>
    </xf>
    <xf numFmtId="14" fontId="12" fillId="9" borderId="3" xfId="0" applyNumberFormat="1" applyFont="1" applyFill="1" applyBorder="1" applyAlignment="1">
      <alignment horizontal="center"/>
    </xf>
    <xf numFmtId="0" fontId="12" fillId="8" borderId="7" xfId="0" applyFont="1" applyFill="1" applyBorder="1" applyAlignment="1">
      <alignment horizontal="center"/>
    </xf>
    <xf numFmtId="2" fontId="17" fillId="8" borderId="3" xfId="0" applyNumberFormat="1" applyFont="1" applyFill="1" applyBorder="1" applyAlignment="1">
      <alignment horizontal="center" vertical="center"/>
    </xf>
    <xf numFmtId="164" fontId="18" fillId="8" borderId="3" xfId="0" applyNumberFormat="1" applyFont="1" applyFill="1" applyBorder="1" applyAlignment="1">
      <alignment horizontal="center" vertical="center"/>
    </xf>
    <xf numFmtId="2" fontId="5" fillId="9" borderId="3" xfId="0" applyNumberFormat="1" applyFont="1" applyFill="1" applyBorder="1" applyAlignment="1">
      <alignment horizontal="center" vertical="center"/>
    </xf>
    <xf numFmtId="164" fontId="6" fillId="9" borderId="3" xfId="0" applyNumberFormat="1" applyFont="1" applyFill="1" applyBorder="1" applyAlignment="1">
      <alignment horizontal="center" vertical="center"/>
    </xf>
    <xf numFmtId="14" fontId="23" fillId="0" borderId="3" xfId="0" applyNumberFormat="1" applyFont="1" applyBorder="1" applyAlignment="1">
      <alignment horizontal="center" vertical="top" wrapText="1"/>
    </xf>
    <xf numFmtId="14" fontId="9" fillId="9" borderId="3" xfId="0" applyNumberFormat="1" applyFont="1" applyFill="1" applyBorder="1" applyAlignment="1">
      <alignment horizontal="center" vertical="top" wrapText="1"/>
    </xf>
    <xf numFmtId="14" fontId="0" fillId="10" borderId="3" xfId="0" applyNumberFormat="1" applyFill="1" applyBorder="1"/>
    <xf numFmtId="165" fontId="27" fillId="0" borderId="3" xfId="0" applyNumberFormat="1" applyFont="1" applyBorder="1" applyAlignment="1">
      <alignment horizontal="center" vertical="center"/>
    </xf>
    <xf numFmtId="165" fontId="7" fillId="10" borderId="3" xfId="0" applyNumberFormat="1" applyFont="1" applyFill="1" applyBorder="1" applyAlignment="1">
      <alignment horizontal="center" vertical="center"/>
    </xf>
    <xf numFmtId="0" fontId="10" fillId="10" borderId="3" xfId="0" applyFont="1" applyFill="1" applyBorder="1" applyProtection="1"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/>
    </xf>
    <xf numFmtId="0" fontId="15" fillId="7" borderId="2" xfId="0" applyFont="1" applyFill="1" applyBorder="1" applyAlignment="1">
      <alignment horizontal="center"/>
    </xf>
    <xf numFmtId="0" fontId="15" fillId="7" borderId="8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/>
    </xf>
    <xf numFmtId="0" fontId="8" fillId="0" borderId="3" xfId="0" applyFont="1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5"/>
  <sheetViews>
    <sheetView topLeftCell="A3" zoomScaleNormal="100" workbookViewId="0">
      <pane ySplit="1" topLeftCell="A25" activePane="bottomLeft" state="frozen"/>
      <selection activeCell="A3" sqref="A3"/>
      <selection pane="bottomLeft" activeCell="P40" sqref="P40"/>
    </sheetView>
  </sheetViews>
  <sheetFormatPr defaultRowHeight="15" x14ac:dyDescent="0.25"/>
  <cols>
    <col min="1" max="1" width="3" bestFit="1" customWidth="1"/>
    <col min="2" max="2" width="23.28515625" bestFit="1" customWidth="1"/>
    <col min="3" max="3" width="25.85546875" style="1" bestFit="1" customWidth="1"/>
    <col min="4" max="4" width="10.7109375" style="1" bestFit="1" customWidth="1"/>
    <col min="5" max="5" width="5.5703125" bestFit="1" customWidth="1"/>
    <col min="6" max="7" width="6.5703125" bestFit="1" customWidth="1"/>
    <col min="8" max="8" width="7.28515625" bestFit="1" customWidth="1"/>
    <col min="9" max="10" width="5.5703125" bestFit="1" customWidth="1"/>
    <col min="11" max="12" width="6.5703125" bestFit="1" customWidth="1"/>
    <col min="13" max="14" width="5.5703125" bestFit="1" customWidth="1"/>
    <col min="15" max="16" width="6.5703125" bestFit="1" customWidth="1"/>
    <col min="17" max="18" width="5.5703125" bestFit="1" customWidth="1"/>
    <col min="19" max="20" width="6.5703125" bestFit="1" customWidth="1"/>
    <col min="21" max="21" width="7.5703125" bestFit="1" customWidth="1"/>
  </cols>
  <sheetData>
    <row r="1" spans="1:21" ht="18.75" hidden="1" x14ac:dyDescent="0.3">
      <c r="A1" s="133" t="s">
        <v>33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</row>
    <row r="2" spans="1:21" ht="18.75" hidden="1" x14ac:dyDescent="0.3">
      <c r="A2" s="3"/>
      <c r="B2" s="133" t="s">
        <v>20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</row>
    <row r="3" spans="1:21" x14ac:dyDescent="0.25">
      <c r="B3" s="4" t="s">
        <v>16</v>
      </c>
      <c r="E3" s="134" t="s">
        <v>0</v>
      </c>
      <c r="F3" s="135"/>
      <c r="G3" s="135"/>
      <c r="H3" s="135"/>
      <c r="I3" s="136" t="s">
        <v>1</v>
      </c>
      <c r="J3" s="137"/>
      <c r="K3" s="137"/>
      <c r="L3" s="137"/>
      <c r="M3" s="138" t="s">
        <v>2</v>
      </c>
      <c r="N3" s="139"/>
      <c r="O3" s="139"/>
      <c r="P3" s="139"/>
      <c r="Q3" s="140" t="s">
        <v>19</v>
      </c>
      <c r="R3" s="140"/>
      <c r="S3" s="140"/>
      <c r="T3" s="140"/>
      <c r="U3" s="1"/>
    </row>
    <row r="4" spans="1:21" ht="30" x14ac:dyDescent="0.25">
      <c r="B4" s="6" t="s">
        <v>3</v>
      </c>
      <c r="C4" s="6" t="s">
        <v>4</v>
      </c>
      <c r="D4" s="6" t="s">
        <v>5</v>
      </c>
      <c r="E4" s="7" t="s">
        <v>7</v>
      </c>
      <c r="F4" s="7" t="s">
        <v>8</v>
      </c>
      <c r="G4" s="7" t="s">
        <v>9</v>
      </c>
      <c r="H4" s="7" t="s">
        <v>10</v>
      </c>
      <c r="I4" s="8" t="s">
        <v>7</v>
      </c>
      <c r="J4" s="8" t="s">
        <v>8</v>
      </c>
      <c r="K4" s="8" t="s">
        <v>9</v>
      </c>
      <c r="L4" s="8" t="s">
        <v>11</v>
      </c>
      <c r="M4" s="9" t="s">
        <v>7</v>
      </c>
      <c r="N4" s="9" t="s">
        <v>12</v>
      </c>
      <c r="O4" s="9" t="s">
        <v>9</v>
      </c>
      <c r="P4" s="9" t="s">
        <v>13</v>
      </c>
      <c r="Q4" s="27" t="s">
        <v>7</v>
      </c>
      <c r="R4" s="27" t="s">
        <v>12</v>
      </c>
      <c r="S4" s="27" t="s">
        <v>9</v>
      </c>
      <c r="T4" s="27" t="s">
        <v>18</v>
      </c>
      <c r="U4" s="10" t="s">
        <v>6</v>
      </c>
    </row>
    <row r="5" spans="1:21" x14ac:dyDescent="0.25">
      <c r="A5" s="63">
        <v>1</v>
      </c>
      <c r="B5" s="46" t="s">
        <v>31</v>
      </c>
      <c r="C5" s="47" t="s">
        <v>24</v>
      </c>
      <c r="D5" s="48">
        <v>40778</v>
      </c>
      <c r="E5" s="57">
        <v>13</v>
      </c>
      <c r="F5" s="50">
        <v>1.0249999999999999</v>
      </c>
      <c r="G5" s="50"/>
      <c r="H5" s="51">
        <f t="shared" ref="H5:H24" si="0">SUM(E5-F5-G5)</f>
        <v>11.975</v>
      </c>
      <c r="I5" s="49">
        <v>13</v>
      </c>
      <c r="J5" s="50">
        <v>0.82499999999999996</v>
      </c>
      <c r="K5" s="50"/>
      <c r="L5" s="51">
        <f t="shared" ref="L5:L24" si="1">SUM(I5-J5-K5)</f>
        <v>12.175000000000001</v>
      </c>
      <c r="M5" s="49">
        <v>13</v>
      </c>
      <c r="N5" s="50">
        <v>0.45</v>
      </c>
      <c r="O5" s="50"/>
      <c r="P5" s="51">
        <f t="shared" ref="P5:P24" si="2">SUM(M5-N5-O5)</f>
        <v>12.55</v>
      </c>
      <c r="Q5" s="49">
        <v>0</v>
      </c>
      <c r="R5" s="50">
        <v>0</v>
      </c>
      <c r="S5" s="55"/>
      <c r="T5" s="56">
        <f t="shared" ref="T5:T24" si="3">SUM(Q5-R5-S5)</f>
        <v>0</v>
      </c>
      <c r="U5" s="54">
        <f t="shared" ref="U5:U24" si="4">SUM(H5,L5,P5,T5)-MIN(H5,L5,P5,T5)</f>
        <v>36.700000000000003</v>
      </c>
    </row>
    <row r="6" spans="1:21" x14ac:dyDescent="0.25">
      <c r="A6" s="63">
        <v>2</v>
      </c>
      <c r="B6" s="58" t="s">
        <v>32</v>
      </c>
      <c r="C6" s="47" t="s">
        <v>24</v>
      </c>
      <c r="D6" s="59">
        <v>41243</v>
      </c>
      <c r="E6" s="57">
        <v>13</v>
      </c>
      <c r="F6" s="50">
        <v>1.25</v>
      </c>
      <c r="G6" s="50"/>
      <c r="H6" s="51">
        <f t="shared" si="0"/>
        <v>11.75</v>
      </c>
      <c r="I6" s="49">
        <v>13</v>
      </c>
      <c r="J6" s="50">
        <v>1.3</v>
      </c>
      <c r="K6" s="50"/>
      <c r="L6" s="51">
        <f t="shared" si="1"/>
        <v>11.7</v>
      </c>
      <c r="M6" s="49">
        <v>13</v>
      </c>
      <c r="N6" s="50">
        <v>0.4</v>
      </c>
      <c r="O6" s="50"/>
      <c r="P6" s="51">
        <f t="shared" si="2"/>
        <v>12.6</v>
      </c>
      <c r="Q6" s="49">
        <v>0</v>
      </c>
      <c r="R6" s="50">
        <v>0</v>
      </c>
      <c r="S6" s="55"/>
      <c r="T6" s="56">
        <f t="shared" si="3"/>
        <v>0</v>
      </c>
      <c r="U6" s="54">
        <f t="shared" si="4"/>
        <v>36.049999999999997</v>
      </c>
    </row>
    <row r="7" spans="1:21" x14ac:dyDescent="0.25">
      <c r="A7" s="63">
        <v>3</v>
      </c>
      <c r="B7" s="46" t="s">
        <v>57</v>
      </c>
      <c r="C7" s="47" t="s">
        <v>54</v>
      </c>
      <c r="D7" s="48">
        <v>41015</v>
      </c>
      <c r="E7" s="57">
        <v>13</v>
      </c>
      <c r="F7" s="50">
        <v>1.3</v>
      </c>
      <c r="G7" s="50"/>
      <c r="H7" s="51">
        <f t="shared" si="0"/>
        <v>11.7</v>
      </c>
      <c r="I7" s="49">
        <v>12.9</v>
      </c>
      <c r="J7" s="50">
        <v>2</v>
      </c>
      <c r="K7" s="50"/>
      <c r="L7" s="51">
        <f t="shared" si="1"/>
        <v>10.9</v>
      </c>
      <c r="M7" s="49">
        <v>13</v>
      </c>
      <c r="N7" s="50">
        <v>0.35</v>
      </c>
      <c r="O7" s="50"/>
      <c r="P7" s="51">
        <f t="shared" si="2"/>
        <v>12.65</v>
      </c>
      <c r="Q7" s="49">
        <v>13</v>
      </c>
      <c r="R7" s="50">
        <v>1.4</v>
      </c>
      <c r="S7" s="55"/>
      <c r="T7" s="56">
        <f t="shared" si="3"/>
        <v>11.6</v>
      </c>
      <c r="U7" s="54">
        <f t="shared" si="4"/>
        <v>35.950000000000003</v>
      </c>
    </row>
    <row r="8" spans="1:21" x14ac:dyDescent="0.25">
      <c r="A8" s="40">
        <v>4</v>
      </c>
      <c r="B8" s="41" t="s">
        <v>55</v>
      </c>
      <c r="C8" s="20" t="s">
        <v>54</v>
      </c>
      <c r="D8" s="21">
        <v>40824</v>
      </c>
      <c r="E8" s="18">
        <v>13</v>
      </c>
      <c r="F8" s="14">
        <v>1.65</v>
      </c>
      <c r="G8" s="14"/>
      <c r="H8" s="15">
        <f t="shared" si="0"/>
        <v>11.35</v>
      </c>
      <c r="I8" s="13">
        <v>12.9</v>
      </c>
      <c r="J8" s="14">
        <v>1.4</v>
      </c>
      <c r="K8" s="14"/>
      <c r="L8" s="15">
        <f t="shared" si="1"/>
        <v>11.5</v>
      </c>
      <c r="M8" s="13">
        <v>13</v>
      </c>
      <c r="N8" s="14">
        <v>0.5</v>
      </c>
      <c r="O8" s="14"/>
      <c r="P8" s="15">
        <f t="shared" si="2"/>
        <v>12.5</v>
      </c>
      <c r="Q8" s="13">
        <v>13</v>
      </c>
      <c r="R8" s="14">
        <v>1.1499999999999999</v>
      </c>
      <c r="S8" s="26"/>
      <c r="T8" s="25">
        <f t="shared" si="3"/>
        <v>11.85</v>
      </c>
      <c r="U8" s="16">
        <f t="shared" si="4"/>
        <v>35.85</v>
      </c>
    </row>
    <row r="9" spans="1:21" x14ac:dyDescent="0.25">
      <c r="A9" s="40">
        <v>5</v>
      </c>
      <c r="B9" s="41" t="s">
        <v>50</v>
      </c>
      <c r="C9" s="33" t="s">
        <v>49</v>
      </c>
      <c r="D9" s="21">
        <v>40713</v>
      </c>
      <c r="E9" s="18">
        <v>13</v>
      </c>
      <c r="F9" s="14">
        <v>1.25</v>
      </c>
      <c r="G9" s="14"/>
      <c r="H9" s="15">
        <f t="shared" si="0"/>
        <v>11.75</v>
      </c>
      <c r="I9" s="13">
        <v>13</v>
      </c>
      <c r="J9" s="14">
        <v>1.7</v>
      </c>
      <c r="K9" s="14"/>
      <c r="L9" s="15">
        <f t="shared" si="1"/>
        <v>11.3</v>
      </c>
      <c r="M9" s="13">
        <v>13</v>
      </c>
      <c r="N9" s="14">
        <v>0.4</v>
      </c>
      <c r="O9" s="14"/>
      <c r="P9" s="15">
        <f t="shared" si="2"/>
        <v>12.6</v>
      </c>
      <c r="Q9" s="13">
        <v>0</v>
      </c>
      <c r="R9" s="14">
        <v>0</v>
      </c>
      <c r="S9" s="26"/>
      <c r="T9" s="25">
        <f t="shared" si="3"/>
        <v>0</v>
      </c>
      <c r="U9" s="16">
        <f t="shared" si="4"/>
        <v>35.65</v>
      </c>
    </row>
    <row r="10" spans="1:21" x14ac:dyDescent="0.25">
      <c r="A10" s="40">
        <v>6</v>
      </c>
      <c r="B10" s="2" t="s">
        <v>58</v>
      </c>
      <c r="C10" s="20" t="s">
        <v>54</v>
      </c>
      <c r="D10" s="21">
        <v>40703</v>
      </c>
      <c r="E10" s="18">
        <v>12.4</v>
      </c>
      <c r="F10" s="14">
        <v>1.6</v>
      </c>
      <c r="G10" s="14"/>
      <c r="H10" s="15">
        <f t="shared" si="0"/>
        <v>10.8</v>
      </c>
      <c r="I10" s="13">
        <v>12.8</v>
      </c>
      <c r="J10" s="14">
        <v>1.4</v>
      </c>
      <c r="K10" s="14"/>
      <c r="L10" s="15">
        <f t="shared" si="1"/>
        <v>11.4</v>
      </c>
      <c r="M10" s="13">
        <v>13</v>
      </c>
      <c r="N10" s="14">
        <v>0.55000000000000004</v>
      </c>
      <c r="O10" s="14"/>
      <c r="P10" s="15">
        <f t="shared" si="2"/>
        <v>12.45</v>
      </c>
      <c r="Q10" s="13">
        <v>13</v>
      </c>
      <c r="R10" s="14">
        <v>1.35</v>
      </c>
      <c r="S10" s="26"/>
      <c r="T10" s="25">
        <f t="shared" si="3"/>
        <v>11.65</v>
      </c>
      <c r="U10" s="16">
        <f t="shared" si="4"/>
        <v>35.5</v>
      </c>
    </row>
    <row r="11" spans="1:21" x14ac:dyDescent="0.25">
      <c r="A11" s="40">
        <v>7</v>
      </c>
      <c r="B11" s="2" t="s">
        <v>56</v>
      </c>
      <c r="C11" s="22" t="s">
        <v>54</v>
      </c>
      <c r="D11" s="21">
        <v>40725</v>
      </c>
      <c r="E11" s="18">
        <v>12.9</v>
      </c>
      <c r="F11" s="14">
        <v>1.6</v>
      </c>
      <c r="G11" s="14"/>
      <c r="H11" s="15">
        <f t="shared" si="0"/>
        <v>11.3</v>
      </c>
      <c r="I11" s="13">
        <v>12.4</v>
      </c>
      <c r="J11" s="14">
        <v>2.2749999999999999</v>
      </c>
      <c r="K11" s="14"/>
      <c r="L11" s="15">
        <f t="shared" si="1"/>
        <v>10.125</v>
      </c>
      <c r="M11" s="13">
        <v>13</v>
      </c>
      <c r="N11" s="14">
        <v>0.6</v>
      </c>
      <c r="O11" s="14"/>
      <c r="P11" s="15">
        <f t="shared" si="2"/>
        <v>12.4</v>
      </c>
      <c r="Q11" s="13">
        <v>13</v>
      </c>
      <c r="R11" s="14">
        <v>1.35</v>
      </c>
      <c r="S11" s="26"/>
      <c r="T11" s="25">
        <f t="shared" si="3"/>
        <v>11.65</v>
      </c>
      <c r="U11" s="16">
        <f t="shared" si="4"/>
        <v>35.35</v>
      </c>
    </row>
    <row r="12" spans="1:21" x14ac:dyDescent="0.25">
      <c r="A12" s="40">
        <v>8</v>
      </c>
      <c r="B12" s="2" t="s">
        <v>59</v>
      </c>
      <c r="C12" s="22" t="s">
        <v>54</v>
      </c>
      <c r="D12" s="21">
        <v>41073</v>
      </c>
      <c r="E12" s="18">
        <v>12.9</v>
      </c>
      <c r="F12" s="14">
        <v>1.55</v>
      </c>
      <c r="G12" s="14"/>
      <c r="H12" s="15">
        <f t="shared" si="0"/>
        <v>11.35</v>
      </c>
      <c r="I12" s="13">
        <v>12.9</v>
      </c>
      <c r="J12" s="14">
        <v>1.55</v>
      </c>
      <c r="K12" s="14"/>
      <c r="L12" s="15">
        <f t="shared" si="1"/>
        <v>11.35</v>
      </c>
      <c r="M12" s="13">
        <v>13</v>
      </c>
      <c r="N12" s="14">
        <v>0.45</v>
      </c>
      <c r="O12" s="14"/>
      <c r="P12" s="15">
        <f t="shared" si="2"/>
        <v>12.55</v>
      </c>
      <c r="Q12" s="13">
        <v>13</v>
      </c>
      <c r="R12" s="14">
        <v>1.6</v>
      </c>
      <c r="S12" s="26"/>
      <c r="T12" s="25">
        <f t="shared" si="3"/>
        <v>11.4</v>
      </c>
      <c r="U12" s="16">
        <f t="shared" si="4"/>
        <v>35.299999999999997</v>
      </c>
    </row>
    <row r="13" spans="1:21" x14ac:dyDescent="0.25">
      <c r="A13" s="40">
        <v>9</v>
      </c>
      <c r="B13" s="2" t="s">
        <v>51</v>
      </c>
      <c r="C13" s="20" t="s">
        <v>49</v>
      </c>
      <c r="D13" s="21">
        <v>40975</v>
      </c>
      <c r="E13" s="18">
        <v>13</v>
      </c>
      <c r="F13" s="14">
        <v>1.45</v>
      </c>
      <c r="G13" s="14"/>
      <c r="H13" s="15">
        <f t="shared" si="0"/>
        <v>11.55</v>
      </c>
      <c r="I13" s="13">
        <v>13</v>
      </c>
      <c r="J13" s="14">
        <v>1.75</v>
      </c>
      <c r="K13" s="14"/>
      <c r="L13" s="15">
        <f t="shared" si="1"/>
        <v>11.25</v>
      </c>
      <c r="M13" s="13">
        <v>13</v>
      </c>
      <c r="N13" s="14">
        <v>0.65</v>
      </c>
      <c r="O13" s="14"/>
      <c r="P13" s="15">
        <f t="shared" si="2"/>
        <v>12.35</v>
      </c>
      <c r="Q13" s="13">
        <v>0</v>
      </c>
      <c r="R13" s="14">
        <v>0</v>
      </c>
      <c r="S13" s="26"/>
      <c r="T13" s="25">
        <f t="shared" si="3"/>
        <v>0</v>
      </c>
      <c r="U13" s="16">
        <f t="shared" si="4"/>
        <v>35.15</v>
      </c>
    </row>
    <row r="14" spans="1:21" x14ac:dyDescent="0.25">
      <c r="A14" s="40">
        <v>10</v>
      </c>
      <c r="B14" s="2" t="s">
        <v>81</v>
      </c>
      <c r="C14" s="20" t="s">
        <v>75</v>
      </c>
      <c r="D14" s="21">
        <v>40981</v>
      </c>
      <c r="E14" s="18">
        <v>12.2</v>
      </c>
      <c r="F14" s="14">
        <v>2.2000000000000002</v>
      </c>
      <c r="G14" s="14"/>
      <c r="H14" s="15">
        <f t="shared" si="0"/>
        <v>10</v>
      </c>
      <c r="I14" s="13">
        <v>13</v>
      </c>
      <c r="J14" s="14">
        <v>1.75</v>
      </c>
      <c r="K14" s="14"/>
      <c r="L14" s="15">
        <f t="shared" si="1"/>
        <v>11.25</v>
      </c>
      <c r="M14" s="13">
        <v>13</v>
      </c>
      <c r="N14" s="14">
        <v>0.75</v>
      </c>
      <c r="O14" s="14"/>
      <c r="P14" s="15">
        <f t="shared" si="2"/>
        <v>12.25</v>
      </c>
      <c r="Q14" s="13">
        <v>13</v>
      </c>
      <c r="R14" s="14">
        <v>2.25</v>
      </c>
      <c r="S14" s="26"/>
      <c r="T14" s="25">
        <f t="shared" si="3"/>
        <v>10.75</v>
      </c>
      <c r="U14" s="16">
        <f t="shared" si="4"/>
        <v>34.25</v>
      </c>
    </row>
    <row r="15" spans="1:21" x14ac:dyDescent="0.25">
      <c r="A15" s="40">
        <v>11</v>
      </c>
      <c r="B15" s="2" t="s">
        <v>44</v>
      </c>
      <c r="C15" s="20" t="s">
        <v>43</v>
      </c>
      <c r="D15" s="21">
        <v>41073</v>
      </c>
      <c r="E15" s="18">
        <v>12.5</v>
      </c>
      <c r="F15" s="14">
        <v>1.5</v>
      </c>
      <c r="G15" s="14"/>
      <c r="H15" s="15">
        <f t="shared" si="0"/>
        <v>11</v>
      </c>
      <c r="I15" s="13">
        <v>12</v>
      </c>
      <c r="J15" s="14">
        <v>2.15</v>
      </c>
      <c r="K15" s="14">
        <v>0</v>
      </c>
      <c r="L15" s="15">
        <f t="shared" si="1"/>
        <v>9.85</v>
      </c>
      <c r="M15" s="13">
        <v>13</v>
      </c>
      <c r="N15" s="14">
        <v>0.5</v>
      </c>
      <c r="O15" s="14"/>
      <c r="P15" s="15">
        <f t="shared" si="2"/>
        <v>12.5</v>
      </c>
      <c r="Q15" s="13">
        <v>11.7</v>
      </c>
      <c r="R15" s="14">
        <v>1.1499999999999999</v>
      </c>
      <c r="S15" s="26"/>
      <c r="T15" s="25">
        <f t="shared" si="3"/>
        <v>10.549999999999999</v>
      </c>
      <c r="U15" s="16">
        <f t="shared" si="4"/>
        <v>34.049999999999997</v>
      </c>
    </row>
    <row r="16" spans="1:21" x14ac:dyDescent="0.25">
      <c r="A16" s="2">
        <v>12</v>
      </c>
      <c r="B16" s="44" t="s">
        <v>28</v>
      </c>
      <c r="C16" s="20" t="s">
        <v>22</v>
      </c>
      <c r="D16" s="19">
        <v>40885</v>
      </c>
      <c r="E16" s="13">
        <v>13</v>
      </c>
      <c r="F16" s="14">
        <v>2.0499999999999998</v>
      </c>
      <c r="G16" s="14"/>
      <c r="H16" s="15">
        <f t="shared" si="0"/>
        <v>10.95</v>
      </c>
      <c r="I16" s="13">
        <v>13</v>
      </c>
      <c r="J16" s="14">
        <v>1.9</v>
      </c>
      <c r="K16" s="14">
        <v>0.3</v>
      </c>
      <c r="L16" s="15">
        <f t="shared" si="1"/>
        <v>10.799999999999999</v>
      </c>
      <c r="M16" s="13">
        <v>13</v>
      </c>
      <c r="N16" s="14">
        <v>0.85</v>
      </c>
      <c r="O16" s="14"/>
      <c r="P16" s="15">
        <f t="shared" si="2"/>
        <v>12.15</v>
      </c>
      <c r="Q16" s="13">
        <v>13</v>
      </c>
      <c r="R16" s="14">
        <v>2.5499999999999998</v>
      </c>
      <c r="S16" s="26"/>
      <c r="T16" s="25">
        <f t="shared" si="3"/>
        <v>10.45</v>
      </c>
      <c r="U16" s="16">
        <f t="shared" si="4"/>
        <v>33.899999999999991</v>
      </c>
    </row>
    <row r="17" spans="1:21" x14ac:dyDescent="0.25">
      <c r="A17" s="2">
        <v>13</v>
      </c>
      <c r="B17" s="2" t="s">
        <v>42</v>
      </c>
      <c r="C17" s="20" t="s">
        <v>43</v>
      </c>
      <c r="D17" s="21">
        <v>40986</v>
      </c>
      <c r="E17" s="13">
        <v>13</v>
      </c>
      <c r="F17" s="14">
        <v>1.7</v>
      </c>
      <c r="G17" s="14"/>
      <c r="H17" s="15">
        <f t="shared" si="0"/>
        <v>11.3</v>
      </c>
      <c r="I17" s="13">
        <v>12.7</v>
      </c>
      <c r="J17" s="14">
        <v>2</v>
      </c>
      <c r="K17" s="14"/>
      <c r="L17" s="15">
        <f t="shared" si="1"/>
        <v>10.7</v>
      </c>
      <c r="M17" s="13">
        <v>12</v>
      </c>
      <c r="N17" s="14">
        <v>0.5</v>
      </c>
      <c r="O17" s="14"/>
      <c r="P17" s="15">
        <f t="shared" si="2"/>
        <v>11.5</v>
      </c>
      <c r="Q17" s="13">
        <v>13</v>
      </c>
      <c r="R17" s="14">
        <v>2</v>
      </c>
      <c r="S17" s="26"/>
      <c r="T17" s="25">
        <f t="shared" si="3"/>
        <v>11</v>
      </c>
      <c r="U17" s="16">
        <f t="shared" si="4"/>
        <v>33.799999999999997</v>
      </c>
    </row>
    <row r="18" spans="1:21" x14ac:dyDescent="0.25">
      <c r="A18" s="2">
        <v>14</v>
      </c>
      <c r="B18" s="2" t="s">
        <v>76</v>
      </c>
      <c r="C18" s="20" t="s">
        <v>75</v>
      </c>
      <c r="D18" s="21">
        <v>41198</v>
      </c>
      <c r="E18" s="13">
        <v>12.3</v>
      </c>
      <c r="F18" s="14">
        <v>1.65</v>
      </c>
      <c r="G18" s="14"/>
      <c r="H18" s="15">
        <f t="shared" si="0"/>
        <v>10.65</v>
      </c>
      <c r="I18" s="13">
        <v>12.6</v>
      </c>
      <c r="J18" s="14">
        <v>2.4500000000000002</v>
      </c>
      <c r="K18" s="14"/>
      <c r="L18" s="15">
        <f t="shared" si="1"/>
        <v>10.149999999999999</v>
      </c>
      <c r="M18" s="13">
        <v>13</v>
      </c>
      <c r="N18" s="14">
        <v>0.75</v>
      </c>
      <c r="O18" s="14"/>
      <c r="P18" s="15">
        <f t="shared" si="2"/>
        <v>12.25</v>
      </c>
      <c r="Q18" s="13">
        <v>13</v>
      </c>
      <c r="R18" s="14">
        <v>2.8</v>
      </c>
      <c r="S18" s="26"/>
      <c r="T18" s="25">
        <f t="shared" si="3"/>
        <v>10.199999999999999</v>
      </c>
      <c r="U18" s="16">
        <f t="shared" si="4"/>
        <v>33.1</v>
      </c>
    </row>
    <row r="19" spans="1:21" x14ac:dyDescent="0.25">
      <c r="A19" s="2">
        <v>15</v>
      </c>
      <c r="B19" s="2" t="s">
        <v>77</v>
      </c>
      <c r="C19" s="20" t="s">
        <v>75</v>
      </c>
      <c r="D19" s="21">
        <v>40889</v>
      </c>
      <c r="E19" s="13">
        <v>11.8</v>
      </c>
      <c r="F19" s="14">
        <v>2.1</v>
      </c>
      <c r="G19" s="14"/>
      <c r="H19" s="15">
        <f t="shared" si="0"/>
        <v>9.7000000000000011</v>
      </c>
      <c r="I19" s="13">
        <v>13</v>
      </c>
      <c r="J19" s="14">
        <v>2.15</v>
      </c>
      <c r="K19" s="14"/>
      <c r="L19" s="15">
        <f t="shared" si="1"/>
        <v>10.85</v>
      </c>
      <c r="M19" s="13">
        <v>13</v>
      </c>
      <c r="N19" s="14">
        <v>1.65</v>
      </c>
      <c r="O19" s="14"/>
      <c r="P19" s="15">
        <f t="shared" si="2"/>
        <v>11.35</v>
      </c>
      <c r="Q19" s="13">
        <v>0</v>
      </c>
      <c r="R19" s="14">
        <v>0</v>
      </c>
      <c r="S19" s="26"/>
      <c r="T19" s="25">
        <f t="shared" si="3"/>
        <v>0</v>
      </c>
      <c r="U19" s="16">
        <f t="shared" si="4"/>
        <v>31.9</v>
      </c>
    </row>
    <row r="20" spans="1:21" x14ac:dyDescent="0.25">
      <c r="A20" s="2">
        <v>16</v>
      </c>
      <c r="B20" s="42" t="s">
        <v>29</v>
      </c>
      <c r="C20" s="20" t="s">
        <v>22</v>
      </c>
      <c r="D20" s="19">
        <v>40965</v>
      </c>
      <c r="E20" s="13">
        <v>13</v>
      </c>
      <c r="F20" s="14">
        <v>2.6</v>
      </c>
      <c r="G20" s="14"/>
      <c r="H20" s="15">
        <f t="shared" si="0"/>
        <v>10.4</v>
      </c>
      <c r="I20" s="13">
        <v>13</v>
      </c>
      <c r="J20" s="14">
        <v>3.15</v>
      </c>
      <c r="K20" s="14">
        <v>0.3</v>
      </c>
      <c r="L20" s="15">
        <f t="shared" si="1"/>
        <v>9.5499999999999989</v>
      </c>
      <c r="M20" s="13">
        <v>13</v>
      </c>
      <c r="N20" s="14">
        <v>2</v>
      </c>
      <c r="O20" s="14"/>
      <c r="P20" s="15">
        <f t="shared" si="2"/>
        <v>11</v>
      </c>
      <c r="Q20" s="13">
        <v>12.3</v>
      </c>
      <c r="R20" s="14">
        <v>3.25</v>
      </c>
      <c r="S20" s="26"/>
      <c r="T20" s="25">
        <f t="shared" si="3"/>
        <v>9.0500000000000007</v>
      </c>
      <c r="U20" s="16">
        <f t="shared" si="4"/>
        <v>30.95</v>
      </c>
    </row>
    <row r="21" spans="1:21" x14ac:dyDescent="0.25">
      <c r="A21" s="64">
        <v>17</v>
      </c>
      <c r="B21" s="65" t="s">
        <v>27</v>
      </c>
      <c r="C21" s="66" t="s">
        <v>23</v>
      </c>
      <c r="D21" s="67">
        <v>41091</v>
      </c>
      <c r="E21" s="68">
        <v>0</v>
      </c>
      <c r="F21" s="69">
        <v>0</v>
      </c>
      <c r="G21" s="69"/>
      <c r="H21" s="70">
        <f t="shared" si="0"/>
        <v>0</v>
      </c>
      <c r="I21" s="68">
        <v>0</v>
      </c>
      <c r="J21" s="69">
        <v>0</v>
      </c>
      <c r="K21" s="69"/>
      <c r="L21" s="70">
        <f t="shared" si="1"/>
        <v>0</v>
      </c>
      <c r="M21" s="68">
        <v>0</v>
      </c>
      <c r="N21" s="69">
        <v>0</v>
      </c>
      <c r="O21" s="69"/>
      <c r="P21" s="70">
        <f t="shared" si="2"/>
        <v>0</v>
      </c>
      <c r="Q21" s="68">
        <v>0</v>
      </c>
      <c r="R21" s="69">
        <v>0</v>
      </c>
      <c r="S21" s="71"/>
      <c r="T21" s="72">
        <f t="shared" si="3"/>
        <v>0</v>
      </c>
      <c r="U21" s="73">
        <f t="shared" si="4"/>
        <v>0</v>
      </c>
    </row>
    <row r="22" spans="1:21" x14ac:dyDescent="0.25">
      <c r="A22" s="64">
        <v>18</v>
      </c>
      <c r="B22" s="74" t="s">
        <v>26</v>
      </c>
      <c r="C22" s="66" t="s">
        <v>23</v>
      </c>
      <c r="D22" s="67">
        <v>41102</v>
      </c>
      <c r="E22" s="68">
        <v>0</v>
      </c>
      <c r="F22" s="69">
        <v>0</v>
      </c>
      <c r="G22" s="69"/>
      <c r="H22" s="70">
        <f t="shared" si="0"/>
        <v>0</v>
      </c>
      <c r="I22" s="68">
        <v>0</v>
      </c>
      <c r="J22" s="69">
        <v>0</v>
      </c>
      <c r="K22" s="69"/>
      <c r="L22" s="70">
        <f t="shared" si="1"/>
        <v>0</v>
      </c>
      <c r="M22" s="68">
        <v>0</v>
      </c>
      <c r="N22" s="69">
        <v>0</v>
      </c>
      <c r="O22" s="69"/>
      <c r="P22" s="70">
        <f t="shared" si="2"/>
        <v>0</v>
      </c>
      <c r="Q22" s="68">
        <v>0</v>
      </c>
      <c r="R22" s="69">
        <v>0</v>
      </c>
      <c r="S22" s="71"/>
      <c r="T22" s="72">
        <f t="shared" si="3"/>
        <v>0</v>
      </c>
      <c r="U22" s="73">
        <f t="shared" si="4"/>
        <v>0</v>
      </c>
    </row>
    <row r="23" spans="1:21" x14ac:dyDescent="0.25">
      <c r="A23" s="64">
        <v>19</v>
      </c>
      <c r="B23" s="75" t="s">
        <v>72</v>
      </c>
      <c r="C23" s="66" t="s">
        <v>24</v>
      </c>
      <c r="D23" s="67">
        <v>41180</v>
      </c>
      <c r="E23" s="68">
        <v>0</v>
      </c>
      <c r="F23" s="69">
        <v>0</v>
      </c>
      <c r="G23" s="69"/>
      <c r="H23" s="70">
        <f t="shared" si="0"/>
        <v>0</v>
      </c>
      <c r="I23" s="68">
        <v>0</v>
      </c>
      <c r="J23" s="69">
        <v>0</v>
      </c>
      <c r="K23" s="69"/>
      <c r="L23" s="70">
        <f t="shared" si="1"/>
        <v>0</v>
      </c>
      <c r="M23" s="68">
        <v>0</v>
      </c>
      <c r="N23" s="69">
        <v>0</v>
      </c>
      <c r="O23" s="69"/>
      <c r="P23" s="70">
        <f t="shared" si="2"/>
        <v>0</v>
      </c>
      <c r="Q23" s="68">
        <v>0</v>
      </c>
      <c r="R23" s="69">
        <v>0</v>
      </c>
      <c r="S23" s="71"/>
      <c r="T23" s="72">
        <f t="shared" si="3"/>
        <v>0</v>
      </c>
      <c r="U23" s="73">
        <f t="shared" si="4"/>
        <v>0</v>
      </c>
    </row>
    <row r="24" spans="1:21" x14ac:dyDescent="0.25">
      <c r="A24" s="64">
        <v>20</v>
      </c>
      <c r="B24" s="76" t="s">
        <v>30</v>
      </c>
      <c r="C24" s="77" t="s">
        <v>22</v>
      </c>
      <c r="D24" s="78">
        <v>41226</v>
      </c>
      <c r="E24" s="68">
        <v>0</v>
      </c>
      <c r="F24" s="69">
        <v>0</v>
      </c>
      <c r="G24" s="79"/>
      <c r="H24" s="80">
        <f t="shared" si="0"/>
        <v>0</v>
      </c>
      <c r="I24" s="68">
        <v>0</v>
      </c>
      <c r="J24" s="69">
        <v>0</v>
      </c>
      <c r="K24" s="79"/>
      <c r="L24" s="80">
        <f t="shared" si="1"/>
        <v>0</v>
      </c>
      <c r="M24" s="68">
        <v>0</v>
      </c>
      <c r="N24" s="69">
        <v>0</v>
      </c>
      <c r="O24" s="79"/>
      <c r="P24" s="80">
        <f t="shared" si="2"/>
        <v>0</v>
      </c>
      <c r="Q24" s="68">
        <v>0</v>
      </c>
      <c r="R24" s="69">
        <v>0</v>
      </c>
      <c r="S24" s="81"/>
      <c r="T24" s="82">
        <f t="shared" si="3"/>
        <v>0</v>
      </c>
      <c r="U24" s="73">
        <f t="shared" si="4"/>
        <v>0</v>
      </c>
    </row>
    <row r="25" spans="1:21" x14ac:dyDescent="0.25">
      <c r="D25" s="23"/>
    </row>
    <row r="26" spans="1:21" x14ac:dyDescent="0.25">
      <c r="B26" s="11"/>
      <c r="C26" s="24"/>
      <c r="D26" s="31"/>
      <c r="E26" s="130" t="s">
        <v>15</v>
      </c>
      <c r="F26" s="131"/>
      <c r="G26" s="131"/>
      <c r="H26" s="132"/>
    </row>
    <row r="27" spans="1:21" ht="30" x14ac:dyDescent="0.25">
      <c r="B27" s="6" t="s">
        <v>3</v>
      </c>
      <c r="C27" s="6" t="s">
        <v>4</v>
      </c>
      <c r="D27" s="6" t="s">
        <v>5</v>
      </c>
      <c r="E27" s="12" t="s">
        <v>7</v>
      </c>
      <c r="F27" s="12" t="s">
        <v>12</v>
      </c>
      <c r="G27" s="12" t="s">
        <v>9</v>
      </c>
      <c r="H27" s="12" t="s">
        <v>17</v>
      </c>
    </row>
    <row r="28" spans="1:21" x14ac:dyDescent="0.25">
      <c r="A28" s="91">
        <v>1</v>
      </c>
      <c r="B28" s="91" t="s">
        <v>57</v>
      </c>
      <c r="C28" s="92" t="s">
        <v>54</v>
      </c>
      <c r="D28" s="93">
        <v>41015</v>
      </c>
      <c r="E28" s="94">
        <v>23.5</v>
      </c>
      <c r="F28" s="95">
        <v>1.1000000000000001</v>
      </c>
      <c r="G28" s="95"/>
      <c r="H28" s="96">
        <f t="shared" ref="H28:H45" si="5">SUM(E28-F28-G28)</f>
        <v>22.4</v>
      </c>
    </row>
    <row r="29" spans="1:21" x14ac:dyDescent="0.25">
      <c r="A29" s="91">
        <v>2</v>
      </c>
      <c r="B29" s="91" t="s">
        <v>58</v>
      </c>
      <c r="C29" s="92" t="s">
        <v>54</v>
      </c>
      <c r="D29" s="93">
        <v>40703</v>
      </c>
      <c r="E29" s="94">
        <v>23.5</v>
      </c>
      <c r="F29" s="95">
        <v>1.2</v>
      </c>
      <c r="G29" s="95"/>
      <c r="H29" s="96">
        <f t="shared" si="5"/>
        <v>22.3</v>
      </c>
    </row>
    <row r="30" spans="1:21" x14ac:dyDescent="0.25">
      <c r="A30" s="91">
        <v>3</v>
      </c>
      <c r="B30" s="91" t="s">
        <v>55</v>
      </c>
      <c r="C30" s="92" t="s">
        <v>54</v>
      </c>
      <c r="D30" s="93">
        <v>40824</v>
      </c>
      <c r="E30" s="94">
        <v>23.5</v>
      </c>
      <c r="F30" s="95">
        <v>1.4</v>
      </c>
      <c r="G30" s="95"/>
      <c r="H30" s="96">
        <f t="shared" si="5"/>
        <v>22.1</v>
      </c>
    </row>
    <row r="31" spans="1:21" x14ac:dyDescent="0.25">
      <c r="A31" s="91">
        <v>4</v>
      </c>
      <c r="B31" s="97" t="s">
        <v>50</v>
      </c>
      <c r="C31" s="98" t="s">
        <v>49</v>
      </c>
      <c r="D31" s="99">
        <v>40713</v>
      </c>
      <c r="E31" s="94">
        <v>23.5</v>
      </c>
      <c r="F31" s="95">
        <v>1.5</v>
      </c>
      <c r="G31" s="95"/>
      <c r="H31" s="96">
        <f t="shared" si="5"/>
        <v>22</v>
      </c>
    </row>
    <row r="32" spans="1:21" x14ac:dyDescent="0.25">
      <c r="A32" s="91">
        <v>5</v>
      </c>
      <c r="B32" s="91" t="s">
        <v>81</v>
      </c>
      <c r="C32" s="92" t="s">
        <v>75</v>
      </c>
      <c r="D32" s="93">
        <v>40981</v>
      </c>
      <c r="E32" s="94">
        <v>23.5</v>
      </c>
      <c r="F32" s="95">
        <v>1.6</v>
      </c>
      <c r="G32" s="95"/>
      <c r="H32" s="96">
        <f t="shared" si="5"/>
        <v>21.9</v>
      </c>
    </row>
    <row r="33" spans="1:8" x14ac:dyDescent="0.25">
      <c r="A33" s="2">
        <v>6</v>
      </c>
      <c r="B33" s="2" t="s">
        <v>76</v>
      </c>
      <c r="C33" s="20" t="s">
        <v>75</v>
      </c>
      <c r="D33" s="21">
        <v>41198</v>
      </c>
      <c r="E33" s="13">
        <v>23.5</v>
      </c>
      <c r="F33" s="14">
        <v>1.7</v>
      </c>
      <c r="G33" s="14"/>
      <c r="H33" s="15">
        <f>SUM(E33-F33-G33)</f>
        <v>21.8</v>
      </c>
    </row>
    <row r="34" spans="1:8" x14ac:dyDescent="0.25">
      <c r="A34" s="2">
        <v>7</v>
      </c>
      <c r="B34" s="2" t="s">
        <v>51</v>
      </c>
      <c r="C34" s="20" t="s">
        <v>49</v>
      </c>
      <c r="D34" s="21">
        <v>40975</v>
      </c>
      <c r="E34" s="13">
        <v>23.5</v>
      </c>
      <c r="F34" s="14">
        <v>1.7</v>
      </c>
      <c r="G34" s="14"/>
      <c r="H34" s="15">
        <f>SUM(E34-F34-G34)</f>
        <v>21.8</v>
      </c>
    </row>
    <row r="35" spans="1:8" x14ac:dyDescent="0.25">
      <c r="A35" s="2">
        <v>8</v>
      </c>
      <c r="B35" s="2" t="s">
        <v>77</v>
      </c>
      <c r="C35" s="20" t="s">
        <v>75</v>
      </c>
      <c r="D35" s="21">
        <v>40889</v>
      </c>
      <c r="E35" s="13">
        <v>23.5</v>
      </c>
      <c r="F35" s="14">
        <v>1.7</v>
      </c>
      <c r="G35" s="14"/>
      <c r="H35" s="15">
        <f>SUM(E35-F35-G35)</f>
        <v>21.8</v>
      </c>
    </row>
    <row r="36" spans="1:8" x14ac:dyDescent="0.25">
      <c r="A36" s="2">
        <v>9</v>
      </c>
      <c r="B36" s="2" t="s">
        <v>56</v>
      </c>
      <c r="C36" s="20" t="s">
        <v>54</v>
      </c>
      <c r="D36" s="21">
        <v>40725</v>
      </c>
      <c r="E36" s="13">
        <v>23.5</v>
      </c>
      <c r="F36" s="14">
        <v>1.7</v>
      </c>
      <c r="G36" s="14"/>
      <c r="H36" s="15">
        <f>SUM(E36-F36-G36)</f>
        <v>21.8</v>
      </c>
    </row>
    <row r="37" spans="1:8" x14ac:dyDescent="0.25">
      <c r="A37" s="2">
        <v>10</v>
      </c>
      <c r="B37" s="44" t="s">
        <v>28</v>
      </c>
      <c r="C37" s="20" t="s">
        <v>22</v>
      </c>
      <c r="D37" s="19">
        <v>40885</v>
      </c>
      <c r="E37" s="13">
        <v>23.5</v>
      </c>
      <c r="F37" s="14">
        <v>1.8</v>
      </c>
      <c r="G37" s="14"/>
      <c r="H37" s="15">
        <f t="shared" si="5"/>
        <v>21.7</v>
      </c>
    </row>
    <row r="38" spans="1:8" x14ac:dyDescent="0.25">
      <c r="A38" s="2">
        <v>11</v>
      </c>
      <c r="B38" s="2" t="s">
        <v>44</v>
      </c>
      <c r="C38" s="20" t="s">
        <v>43</v>
      </c>
      <c r="D38" s="21">
        <v>41073</v>
      </c>
      <c r="E38" s="13">
        <v>23.5</v>
      </c>
      <c r="F38" s="14">
        <v>1.9</v>
      </c>
      <c r="G38" s="14"/>
      <c r="H38" s="15">
        <f t="shared" si="5"/>
        <v>21.6</v>
      </c>
    </row>
    <row r="39" spans="1:8" x14ac:dyDescent="0.25">
      <c r="A39" s="2">
        <v>12</v>
      </c>
      <c r="B39" s="2" t="s">
        <v>42</v>
      </c>
      <c r="C39" s="20" t="s">
        <v>43</v>
      </c>
      <c r="D39" s="21">
        <v>40986</v>
      </c>
      <c r="E39" s="13">
        <v>23.5</v>
      </c>
      <c r="F39" s="14">
        <v>2</v>
      </c>
      <c r="G39" s="14"/>
      <c r="H39" s="15">
        <f t="shared" si="5"/>
        <v>21.5</v>
      </c>
    </row>
    <row r="40" spans="1:8" x14ac:dyDescent="0.25">
      <c r="A40" s="2">
        <v>13</v>
      </c>
      <c r="B40" s="2" t="s">
        <v>59</v>
      </c>
      <c r="C40" s="20" t="s">
        <v>54</v>
      </c>
      <c r="D40" s="21">
        <v>41073</v>
      </c>
      <c r="E40" s="13">
        <v>23.5</v>
      </c>
      <c r="F40" s="14">
        <v>2.2999999999999998</v>
      </c>
      <c r="G40" s="14"/>
      <c r="H40" s="15">
        <f t="shared" si="5"/>
        <v>21.2</v>
      </c>
    </row>
    <row r="41" spans="1:8" x14ac:dyDescent="0.25">
      <c r="A41" s="2">
        <v>14</v>
      </c>
      <c r="B41" s="42" t="s">
        <v>29</v>
      </c>
      <c r="C41" s="20" t="s">
        <v>22</v>
      </c>
      <c r="D41" s="19">
        <v>40965</v>
      </c>
      <c r="E41" s="13">
        <v>22.5</v>
      </c>
      <c r="F41" s="14">
        <v>1.8</v>
      </c>
      <c r="G41" s="14"/>
      <c r="H41" s="15">
        <f t="shared" si="5"/>
        <v>20.7</v>
      </c>
    </row>
    <row r="42" spans="1:8" x14ac:dyDescent="0.25">
      <c r="A42" s="64">
        <v>15</v>
      </c>
      <c r="B42" s="65" t="s">
        <v>27</v>
      </c>
      <c r="C42" s="66" t="s">
        <v>23</v>
      </c>
      <c r="D42" s="67">
        <v>41091</v>
      </c>
      <c r="E42" s="68">
        <v>0</v>
      </c>
      <c r="F42" s="69">
        <v>0</v>
      </c>
      <c r="G42" s="69"/>
      <c r="H42" s="70">
        <f t="shared" si="5"/>
        <v>0</v>
      </c>
    </row>
    <row r="43" spans="1:8" x14ac:dyDescent="0.25">
      <c r="A43" s="64">
        <v>16</v>
      </c>
      <c r="B43" s="74" t="s">
        <v>26</v>
      </c>
      <c r="C43" s="66" t="s">
        <v>23</v>
      </c>
      <c r="D43" s="67">
        <v>41102</v>
      </c>
      <c r="E43" s="68">
        <v>0</v>
      </c>
      <c r="F43" s="69">
        <v>0</v>
      </c>
      <c r="G43" s="69"/>
      <c r="H43" s="70">
        <f t="shared" si="5"/>
        <v>0</v>
      </c>
    </row>
    <row r="44" spans="1:8" x14ac:dyDescent="0.25">
      <c r="A44" s="64">
        <v>17</v>
      </c>
      <c r="B44" s="64" t="s">
        <v>25</v>
      </c>
      <c r="C44" s="66" t="s">
        <v>23</v>
      </c>
      <c r="D44" s="100">
        <v>40968</v>
      </c>
      <c r="E44" s="68">
        <v>0</v>
      </c>
      <c r="F44" s="69">
        <v>0</v>
      </c>
      <c r="G44" s="69"/>
      <c r="H44" s="70">
        <f t="shared" si="5"/>
        <v>0</v>
      </c>
    </row>
    <row r="45" spans="1:8" x14ac:dyDescent="0.25">
      <c r="A45" s="64">
        <v>18</v>
      </c>
      <c r="B45" s="76" t="s">
        <v>30</v>
      </c>
      <c r="C45" s="66" t="s">
        <v>22</v>
      </c>
      <c r="D45" s="67">
        <v>41226</v>
      </c>
      <c r="E45" s="68">
        <v>0</v>
      </c>
      <c r="F45" s="69">
        <v>0</v>
      </c>
      <c r="G45" s="69"/>
      <c r="H45" s="70">
        <f t="shared" si="5"/>
        <v>0</v>
      </c>
    </row>
  </sheetData>
  <sortState xmlns:xlrd2="http://schemas.microsoft.com/office/spreadsheetml/2017/richdata2" ref="B33:H36">
    <sortCondition descending="1" ref="D33:D36"/>
  </sortState>
  <mergeCells count="7">
    <mergeCell ref="E26:H26"/>
    <mergeCell ref="A1:U1"/>
    <mergeCell ref="B2:U2"/>
    <mergeCell ref="E3:H3"/>
    <mergeCell ref="I3:L3"/>
    <mergeCell ref="M3:P3"/>
    <mergeCell ref="Q3:T3"/>
  </mergeCells>
  <dataValidations count="1">
    <dataValidation type="custom" allowBlank="1" showInputMessage="1" showErrorMessage="1" sqref="H5:H24 L5:L24 T5:T24 P5:P24 H28:H45" xr:uid="{00000000-0002-0000-0000-000000000000}">
      <formula1>"bvbv"</formula1>
    </dataValidation>
  </dataValidations>
  <pageMargins left="0.7" right="0.7" top="0.75" bottom="0.75" header="0.3" footer="0.3"/>
  <pageSetup paperSize="9" orientation="landscape" r:id="rId1"/>
  <headerFooter>
    <oddFooter>&amp;C_x000D_&amp;1#&amp;"Calibri"&amp;10&amp;K000000 This document is intended for internal use only. Sharing is allowed only using authorized tools.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1"/>
  <sheetViews>
    <sheetView topLeftCell="A69" zoomScaleNormal="100" workbookViewId="0">
      <selection activeCell="M81" sqref="M81"/>
    </sheetView>
  </sheetViews>
  <sheetFormatPr defaultRowHeight="15" x14ac:dyDescent="0.25"/>
  <cols>
    <col min="1" max="1" width="3" bestFit="1" customWidth="1"/>
    <col min="2" max="2" width="23.28515625" bestFit="1" customWidth="1"/>
    <col min="3" max="3" width="25.85546875" bestFit="1" customWidth="1"/>
    <col min="4" max="4" width="10.7109375" bestFit="1" customWidth="1"/>
    <col min="6" max="6" width="6.42578125" bestFit="1" customWidth="1"/>
    <col min="7" max="7" width="8.5703125" bestFit="1" customWidth="1"/>
    <col min="8" max="8" width="6.85546875" bestFit="1" customWidth="1"/>
  </cols>
  <sheetData>
    <row r="1" spans="1:8" x14ac:dyDescent="0.25">
      <c r="C1" s="1"/>
      <c r="D1" s="1"/>
      <c r="E1" s="141" t="s">
        <v>0</v>
      </c>
      <c r="F1" s="141"/>
      <c r="G1" s="141"/>
      <c r="H1" s="141"/>
    </row>
    <row r="2" spans="1:8" x14ac:dyDescent="0.25">
      <c r="B2" s="6" t="s">
        <v>3</v>
      </c>
      <c r="C2" s="6" t="s">
        <v>4</v>
      </c>
      <c r="D2" s="6" t="s">
        <v>5</v>
      </c>
      <c r="E2" s="7" t="s">
        <v>7</v>
      </c>
      <c r="F2" s="7" t="s">
        <v>8</v>
      </c>
      <c r="G2" s="7" t="s">
        <v>9</v>
      </c>
      <c r="H2" s="7" t="s">
        <v>10</v>
      </c>
    </row>
    <row r="3" spans="1:8" x14ac:dyDescent="0.25">
      <c r="A3" s="63">
        <v>1</v>
      </c>
      <c r="B3" s="101" t="s">
        <v>31</v>
      </c>
      <c r="C3" s="102" t="s">
        <v>24</v>
      </c>
      <c r="D3" s="103">
        <v>40778</v>
      </c>
      <c r="E3" s="57">
        <v>13</v>
      </c>
      <c r="F3" s="50">
        <v>1.0249999999999999</v>
      </c>
      <c r="G3" s="104"/>
      <c r="H3" s="105">
        <f t="shared" ref="H3:H22" si="0">SUM(E3-F3-G3)</f>
        <v>11.975</v>
      </c>
    </row>
    <row r="4" spans="1:8" x14ac:dyDescent="0.25">
      <c r="A4" s="63">
        <v>2</v>
      </c>
      <c r="B4" s="106" t="s">
        <v>32</v>
      </c>
      <c r="C4" s="102" t="s">
        <v>24</v>
      </c>
      <c r="D4" s="107">
        <v>41243</v>
      </c>
      <c r="E4" s="57">
        <v>13</v>
      </c>
      <c r="F4" s="50">
        <v>1.25</v>
      </c>
      <c r="G4" s="104"/>
      <c r="H4" s="105">
        <f>SUM(E4-F4-G4)</f>
        <v>11.75</v>
      </c>
    </row>
    <row r="5" spans="1:8" x14ac:dyDescent="0.25">
      <c r="A5" s="108">
        <v>3</v>
      </c>
      <c r="B5" s="83" t="s">
        <v>50</v>
      </c>
      <c r="C5" s="84" t="s">
        <v>49</v>
      </c>
      <c r="D5" s="85">
        <v>40713</v>
      </c>
      <c r="E5" s="109">
        <v>13</v>
      </c>
      <c r="F5" s="87">
        <v>1.25</v>
      </c>
      <c r="G5" s="87"/>
      <c r="H5" s="88">
        <f>SUM(E5-F5-G5)</f>
        <v>11.75</v>
      </c>
    </row>
    <row r="6" spans="1:8" x14ac:dyDescent="0.25">
      <c r="A6" s="46">
        <v>4</v>
      </c>
      <c r="B6" s="110" t="s">
        <v>57</v>
      </c>
      <c r="C6" s="102" t="s">
        <v>54</v>
      </c>
      <c r="D6" s="103">
        <v>41015</v>
      </c>
      <c r="E6" s="57">
        <v>13</v>
      </c>
      <c r="F6" s="50">
        <v>1.3</v>
      </c>
      <c r="G6" s="104"/>
      <c r="H6" s="105">
        <f t="shared" si="0"/>
        <v>11.7</v>
      </c>
    </row>
    <row r="7" spans="1:8" x14ac:dyDescent="0.25">
      <c r="A7" s="83">
        <v>5</v>
      </c>
      <c r="B7" s="89" t="s">
        <v>51</v>
      </c>
      <c r="C7" s="90" t="s">
        <v>49</v>
      </c>
      <c r="D7" s="85">
        <v>40975</v>
      </c>
      <c r="E7" s="109">
        <v>13</v>
      </c>
      <c r="F7" s="87">
        <v>1.45</v>
      </c>
      <c r="G7" s="87"/>
      <c r="H7" s="88">
        <f t="shared" si="0"/>
        <v>11.55</v>
      </c>
    </row>
    <row r="8" spans="1:8" x14ac:dyDescent="0.25">
      <c r="A8" s="83">
        <v>6</v>
      </c>
      <c r="B8" s="83" t="s">
        <v>59</v>
      </c>
      <c r="C8" s="84" t="s">
        <v>54</v>
      </c>
      <c r="D8" s="85">
        <v>41073</v>
      </c>
      <c r="E8" s="109">
        <v>12.9</v>
      </c>
      <c r="F8" s="87">
        <v>1.55</v>
      </c>
      <c r="G8" s="87"/>
      <c r="H8" s="88">
        <f>SUM(E8-F8-G8)</f>
        <v>11.35</v>
      </c>
    </row>
    <row r="9" spans="1:8" x14ac:dyDescent="0.25">
      <c r="A9" s="83">
        <v>7</v>
      </c>
      <c r="B9" s="83" t="s">
        <v>55</v>
      </c>
      <c r="C9" s="111" t="s">
        <v>54</v>
      </c>
      <c r="D9" s="85">
        <v>40824</v>
      </c>
      <c r="E9" s="109">
        <v>13</v>
      </c>
      <c r="F9" s="87">
        <v>1.65</v>
      </c>
      <c r="G9" s="87"/>
      <c r="H9" s="88">
        <f>SUM(E9-F9-G9)</f>
        <v>11.35</v>
      </c>
    </row>
    <row r="10" spans="1:8" x14ac:dyDescent="0.25">
      <c r="A10" s="83">
        <v>8</v>
      </c>
      <c r="B10" s="83" t="s">
        <v>42</v>
      </c>
      <c r="C10" s="111" t="s">
        <v>43</v>
      </c>
      <c r="D10" s="85">
        <v>40986</v>
      </c>
      <c r="E10" s="109">
        <v>13</v>
      </c>
      <c r="F10" s="87">
        <v>1.7</v>
      </c>
      <c r="G10" s="87"/>
      <c r="H10" s="88">
        <f>SUM(E10-F10-G10)</f>
        <v>11.3</v>
      </c>
    </row>
    <row r="11" spans="1:8" x14ac:dyDescent="0.25">
      <c r="A11" s="2">
        <v>9</v>
      </c>
      <c r="B11" s="2" t="s">
        <v>56</v>
      </c>
      <c r="C11" s="20" t="s">
        <v>54</v>
      </c>
      <c r="D11" s="21">
        <v>40725</v>
      </c>
      <c r="E11" s="18">
        <v>12.9</v>
      </c>
      <c r="F11" s="14">
        <v>1.6</v>
      </c>
      <c r="G11" s="14"/>
      <c r="H11" s="15">
        <f>SUM(E11-F11-G11)</f>
        <v>11.3</v>
      </c>
    </row>
    <row r="12" spans="1:8" x14ac:dyDescent="0.25">
      <c r="A12" s="2">
        <v>10</v>
      </c>
      <c r="B12" s="2" t="s">
        <v>44</v>
      </c>
      <c r="C12" s="20" t="s">
        <v>43</v>
      </c>
      <c r="D12" s="21">
        <v>41073</v>
      </c>
      <c r="E12" s="18">
        <v>12.5</v>
      </c>
      <c r="F12" s="14">
        <v>1.5</v>
      </c>
      <c r="G12" s="14"/>
      <c r="H12" s="15">
        <f t="shared" si="0"/>
        <v>11</v>
      </c>
    </row>
    <row r="13" spans="1:8" x14ac:dyDescent="0.25">
      <c r="A13" s="2">
        <v>11</v>
      </c>
      <c r="B13" s="44" t="s">
        <v>28</v>
      </c>
      <c r="C13" s="20" t="s">
        <v>22</v>
      </c>
      <c r="D13" s="19">
        <v>40885</v>
      </c>
      <c r="E13" s="18">
        <v>13</v>
      </c>
      <c r="F13" s="14">
        <v>2.0499999999999998</v>
      </c>
      <c r="G13" s="14"/>
      <c r="H13" s="15">
        <f t="shared" si="0"/>
        <v>10.95</v>
      </c>
    </row>
    <row r="14" spans="1:8" x14ac:dyDescent="0.25">
      <c r="A14" s="2">
        <v>12</v>
      </c>
      <c r="B14" s="2" t="s">
        <v>58</v>
      </c>
      <c r="C14" s="20" t="s">
        <v>54</v>
      </c>
      <c r="D14" s="21">
        <v>40703</v>
      </c>
      <c r="E14" s="18">
        <v>12.4</v>
      </c>
      <c r="F14" s="14">
        <v>1.6</v>
      </c>
      <c r="G14" s="14"/>
      <c r="H14" s="15">
        <f t="shared" si="0"/>
        <v>10.8</v>
      </c>
    </row>
    <row r="15" spans="1:8" x14ac:dyDescent="0.25">
      <c r="A15" s="2">
        <v>13</v>
      </c>
      <c r="B15" s="2" t="s">
        <v>76</v>
      </c>
      <c r="C15" s="20" t="s">
        <v>75</v>
      </c>
      <c r="D15" s="21">
        <v>41198</v>
      </c>
      <c r="E15" s="18">
        <v>12.3</v>
      </c>
      <c r="F15" s="14">
        <v>1.65</v>
      </c>
      <c r="G15" s="14"/>
      <c r="H15" s="15">
        <f t="shared" si="0"/>
        <v>10.65</v>
      </c>
    </row>
    <row r="16" spans="1:8" x14ac:dyDescent="0.25">
      <c r="A16" s="2">
        <v>14</v>
      </c>
      <c r="B16" s="42" t="s">
        <v>29</v>
      </c>
      <c r="C16" s="20" t="s">
        <v>22</v>
      </c>
      <c r="D16" s="19">
        <v>40965</v>
      </c>
      <c r="E16" s="18">
        <v>13</v>
      </c>
      <c r="F16" s="14">
        <v>2.6</v>
      </c>
      <c r="G16" s="14"/>
      <c r="H16" s="15">
        <f t="shared" si="0"/>
        <v>10.4</v>
      </c>
    </row>
    <row r="17" spans="1:8" x14ac:dyDescent="0.25">
      <c r="A17" s="2">
        <v>15</v>
      </c>
      <c r="B17" s="2" t="s">
        <v>81</v>
      </c>
      <c r="C17" s="20" t="s">
        <v>75</v>
      </c>
      <c r="D17" s="112">
        <v>40981</v>
      </c>
      <c r="E17" s="18">
        <v>12.2</v>
      </c>
      <c r="F17" s="14">
        <v>2.2000000000000002</v>
      </c>
      <c r="G17" s="14"/>
      <c r="H17" s="15">
        <f t="shared" si="0"/>
        <v>10</v>
      </c>
    </row>
    <row r="18" spans="1:8" x14ac:dyDescent="0.25">
      <c r="A18" s="2">
        <v>16</v>
      </c>
      <c r="B18" s="2" t="s">
        <v>77</v>
      </c>
      <c r="C18" s="20" t="s">
        <v>75</v>
      </c>
      <c r="D18" s="21">
        <v>40889</v>
      </c>
      <c r="E18" s="18">
        <v>11.8</v>
      </c>
      <c r="F18" s="14">
        <v>2.1</v>
      </c>
      <c r="G18" s="14"/>
      <c r="H18" s="15">
        <f t="shared" si="0"/>
        <v>9.7000000000000011</v>
      </c>
    </row>
    <row r="19" spans="1:8" x14ac:dyDescent="0.25">
      <c r="A19" s="64">
        <v>17</v>
      </c>
      <c r="B19" s="65" t="s">
        <v>27</v>
      </c>
      <c r="C19" s="66" t="s">
        <v>23</v>
      </c>
      <c r="D19" s="67">
        <v>41091</v>
      </c>
      <c r="E19" s="113">
        <v>0</v>
      </c>
      <c r="F19" s="69">
        <v>0</v>
      </c>
      <c r="G19" s="69"/>
      <c r="H19" s="70">
        <f t="shared" si="0"/>
        <v>0</v>
      </c>
    </row>
    <row r="20" spans="1:8" x14ac:dyDescent="0.25">
      <c r="A20" s="64">
        <v>18</v>
      </c>
      <c r="B20" s="74" t="s">
        <v>26</v>
      </c>
      <c r="C20" s="66" t="s">
        <v>23</v>
      </c>
      <c r="D20" s="67">
        <v>41102</v>
      </c>
      <c r="E20" s="113">
        <v>0</v>
      </c>
      <c r="F20" s="69">
        <v>0</v>
      </c>
      <c r="G20" s="69"/>
      <c r="H20" s="70">
        <f t="shared" si="0"/>
        <v>0</v>
      </c>
    </row>
    <row r="21" spans="1:8" x14ac:dyDescent="0.25">
      <c r="A21" s="64">
        <v>19</v>
      </c>
      <c r="B21" s="75" t="s">
        <v>72</v>
      </c>
      <c r="C21" s="66" t="s">
        <v>24</v>
      </c>
      <c r="D21" s="67">
        <v>41180</v>
      </c>
      <c r="E21" s="68">
        <v>0</v>
      </c>
      <c r="F21" s="69">
        <v>0</v>
      </c>
      <c r="G21" s="69"/>
      <c r="H21" s="70">
        <f t="shared" si="0"/>
        <v>0</v>
      </c>
    </row>
    <row r="22" spans="1:8" x14ac:dyDescent="0.25">
      <c r="A22" s="64">
        <v>20</v>
      </c>
      <c r="B22" s="76" t="s">
        <v>30</v>
      </c>
      <c r="C22" s="66" t="s">
        <v>22</v>
      </c>
      <c r="D22" s="67">
        <v>41226</v>
      </c>
      <c r="E22" s="68">
        <v>0</v>
      </c>
      <c r="F22" s="69">
        <v>0</v>
      </c>
      <c r="G22" s="79"/>
      <c r="H22" s="80">
        <f t="shared" si="0"/>
        <v>0</v>
      </c>
    </row>
    <row r="24" spans="1:8" x14ac:dyDescent="0.25">
      <c r="C24" s="1"/>
      <c r="D24" s="1"/>
      <c r="E24" s="142" t="s">
        <v>1</v>
      </c>
      <c r="F24" s="142"/>
      <c r="G24" s="142"/>
      <c r="H24" s="142"/>
    </row>
    <row r="25" spans="1:8" ht="30" x14ac:dyDescent="0.25">
      <c r="B25" s="6" t="s">
        <v>3</v>
      </c>
      <c r="C25" s="6" t="s">
        <v>4</v>
      </c>
      <c r="D25" s="6" t="s">
        <v>5</v>
      </c>
      <c r="E25" s="114" t="s">
        <v>7</v>
      </c>
      <c r="F25" s="114" t="s">
        <v>8</v>
      </c>
      <c r="G25" s="114" t="s">
        <v>9</v>
      </c>
      <c r="H25" s="114" t="s">
        <v>11</v>
      </c>
    </row>
    <row r="26" spans="1:8" x14ac:dyDescent="0.25">
      <c r="A26" s="63">
        <v>1</v>
      </c>
      <c r="B26" s="101" t="s">
        <v>31</v>
      </c>
      <c r="C26" s="102" t="s">
        <v>24</v>
      </c>
      <c r="D26" s="103">
        <v>40778</v>
      </c>
      <c r="E26" s="49">
        <v>13</v>
      </c>
      <c r="F26" s="50">
        <v>0.82499999999999996</v>
      </c>
      <c r="G26" s="104"/>
      <c r="H26" s="105">
        <f t="shared" ref="H26:H45" si="1">SUM(E26-F26-G26)</f>
        <v>12.175000000000001</v>
      </c>
    </row>
    <row r="27" spans="1:8" x14ac:dyDescent="0.25">
      <c r="A27" s="63">
        <v>2</v>
      </c>
      <c r="B27" s="106" t="s">
        <v>32</v>
      </c>
      <c r="C27" s="102" t="s">
        <v>24</v>
      </c>
      <c r="D27" s="107">
        <v>41243</v>
      </c>
      <c r="E27" s="49">
        <v>13</v>
      </c>
      <c r="F27" s="50">
        <v>1.3</v>
      </c>
      <c r="G27" s="104"/>
      <c r="H27" s="105">
        <f t="shared" si="1"/>
        <v>11.7</v>
      </c>
    </row>
    <row r="28" spans="1:8" x14ac:dyDescent="0.25">
      <c r="A28" s="108">
        <v>3</v>
      </c>
      <c r="B28" s="83" t="s">
        <v>55</v>
      </c>
      <c r="C28" s="84" t="s">
        <v>54</v>
      </c>
      <c r="D28" s="85">
        <v>40824</v>
      </c>
      <c r="E28" s="86">
        <v>12.9</v>
      </c>
      <c r="F28" s="87">
        <v>1.4</v>
      </c>
      <c r="G28" s="87"/>
      <c r="H28" s="88">
        <f t="shared" si="1"/>
        <v>11.5</v>
      </c>
    </row>
    <row r="29" spans="1:8" x14ac:dyDescent="0.25">
      <c r="A29" s="83">
        <v>4</v>
      </c>
      <c r="B29" s="89" t="s">
        <v>58</v>
      </c>
      <c r="C29" s="84" t="s">
        <v>54</v>
      </c>
      <c r="D29" s="85">
        <v>40703</v>
      </c>
      <c r="E29" s="86">
        <v>12.8</v>
      </c>
      <c r="F29" s="87">
        <v>1.4</v>
      </c>
      <c r="G29" s="87"/>
      <c r="H29" s="88">
        <f t="shared" si="1"/>
        <v>11.4</v>
      </c>
    </row>
    <row r="30" spans="1:8" x14ac:dyDescent="0.25">
      <c r="A30" s="83">
        <v>5</v>
      </c>
      <c r="B30" s="89" t="s">
        <v>59</v>
      </c>
      <c r="C30" s="90" t="s">
        <v>54</v>
      </c>
      <c r="D30" s="85">
        <v>41073</v>
      </c>
      <c r="E30" s="86">
        <v>12.9</v>
      </c>
      <c r="F30" s="87">
        <v>1.55</v>
      </c>
      <c r="G30" s="87"/>
      <c r="H30" s="88">
        <f t="shared" si="1"/>
        <v>11.35</v>
      </c>
    </row>
    <row r="31" spans="1:8" x14ac:dyDescent="0.25">
      <c r="A31" s="83">
        <v>6</v>
      </c>
      <c r="B31" s="83" t="s">
        <v>50</v>
      </c>
      <c r="C31" s="84" t="s">
        <v>49</v>
      </c>
      <c r="D31" s="85">
        <v>40713</v>
      </c>
      <c r="E31" s="86">
        <v>13</v>
      </c>
      <c r="F31" s="87">
        <v>1.7</v>
      </c>
      <c r="G31" s="87"/>
      <c r="H31" s="88">
        <f t="shared" si="1"/>
        <v>11.3</v>
      </c>
    </row>
    <row r="32" spans="1:8" x14ac:dyDescent="0.25">
      <c r="A32" s="83">
        <v>7</v>
      </c>
      <c r="B32" s="83" t="s">
        <v>81</v>
      </c>
      <c r="C32" s="111" t="s">
        <v>75</v>
      </c>
      <c r="D32" s="115">
        <v>40981</v>
      </c>
      <c r="E32" s="86">
        <v>13</v>
      </c>
      <c r="F32" s="87">
        <v>1.75</v>
      </c>
      <c r="G32" s="87"/>
      <c r="H32" s="88">
        <f>SUM(E32-F32-G32)</f>
        <v>11.25</v>
      </c>
    </row>
    <row r="33" spans="1:8" x14ac:dyDescent="0.25">
      <c r="A33" s="2">
        <v>8</v>
      </c>
      <c r="B33" s="2" t="s">
        <v>51</v>
      </c>
      <c r="C33" s="22" t="s">
        <v>49</v>
      </c>
      <c r="D33" s="21">
        <v>40975</v>
      </c>
      <c r="E33" s="13">
        <v>13</v>
      </c>
      <c r="F33" s="14">
        <v>1.75</v>
      </c>
      <c r="G33" s="14"/>
      <c r="H33" s="15">
        <f>SUM(E33-F33-G33)</f>
        <v>11.25</v>
      </c>
    </row>
    <row r="34" spans="1:8" x14ac:dyDescent="0.25">
      <c r="A34" s="2">
        <v>9</v>
      </c>
      <c r="B34" s="2" t="s">
        <v>57</v>
      </c>
      <c r="C34" s="20" t="s">
        <v>54</v>
      </c>
      <c r="D34" s="21">
        <v>41015</v>
      </c>
      <c r="E34" s="13">
        <v>12.9</v>
      </c>
      <c r="F34" s="14">
        <v>2</v>
      </c>
      <c r="G34" s="14"/>
      <c r="H34" s="15">
        <f t="shared" si="1"/>
        <v>10.9</v>
      </c>
    </row>
    <row r="35" spans="1:8" x14ac:dyDescent="0.25">
      <c r="A35" s="2">
        <v>10</v>
      </c>
      <c r="B35" s="2" t="s">
        <v>77</v>
      </c>
      <c r="C35" s="20" t="s">
        <v>75</v>
      </c>
      <c r="D35" s="21">
        <v>40889</v>
      </c>
      <c r="E35" s="13">
        <v>13</v>
      </c>
      <c r="F35" s="14">
        <v>2.15</v>
      </c>
      <c r="G35" s="14"/>
      <c r="H35" s="15">
        <f t="shared" si="1"/>
        <v>10.85</v>
      </c>
    </row>
    <row r="36" spans="1:8" x14ac:dyDescent="0.25">
      <c r="A36" s="2">
        <v>11</v>
      </c>
      <c r="B36" s="44" t="s">
        <v>28</v>
      </c>
      <c r="C36" s="20" t="s">
        <v>22</v>
      </c>
      <c r="D36" s="19">
        <v>40885</v>
      </c>
      <c r="E36" s="13">
        <v>13</v>
      </c>
      <c r="F36" s="14">
        <v>1.9</v>
      </c>
      <c r="G36" s="14">
        <v>0.3</v>
      </c>
      <c r="H36" s="15">
        <f t="shared" si="1"/>
        <v>10.799999999999999</v>
      </c>
    </row>
    <row r="37" spans="1:8" x14ac:dyDescent="0.25">
      <c r="A37" s="2">
        <v>12</v>
      </c>
      <c r="B37" s="2" t="s">
        <v>42</v>
      </c>
      <c r="C37" s="20" t="s">
        <v>43</v>
      </c>
      <c r="D37" s="21">
        <v>40986</v>
      </c>
      <c r="E37" s="13">
        <v>12.7</v>
      </c>
      <c r="F37" s="14">
        <v>2</v>
      </c>
      <c r="G37" s="14"/>
      <c r="H37" s="15">
        <f t="shared" si="1"/>
        <v>10.7</v>
      </c>
    </row>
    <row r="38" spans="1:8" x14ac:dyDescent="0.25">
      <c r="A38" s="2">
        <v>13</v>
      </c>
      <c r="B38" s="2" t="s">
        <v>76</v>
      </c>
      <c r="C38" s="20" t="s">
        <v>75</v>
      </c>
      <c r="D38" s="21">
        <v>41198</v>
      </c>
      <c r="E38" s="13">
        <v>12.6</v>
      </c>
      <c r="F38" s="14">
        <v>2.4500000000000002</v>
      </c>
      <c r="G38" s="14"/>
      <c r="H38" s="15">
        <f t="shared" si="1"/>
        <v>10.149999999999999</v>
      </c>
    </row>
    <row r="39" spans="1:8" x14ac:dyDescent="0.25">
      <c r="A39" s="2">
        <v>14</v>
      </c>
      <c r="B39" s="2" t="s">
        <v>56</v>
      </c>
      <c r="C39" s="20" t="s">
        <v>54</v>
      </c>
      <c r="D39" s="21">
        <v>40725</v>
      </c>
      <c r="E39" s="13">
        <v>12.4</v>
      </c>
      <c r="F39" s="14">
        <v>2.2749999999999999</v>
      </c>
      <c r="G39" s="14"/>
      <c r="H39" s="15">
        <f t="shared" si="1"/>
        <v>10.125</v>
      </c>
    </row>
    <row r="40" spans="1:8" x14ac:dyDescent="0.25">
      <c r="A40" s="2">
        <v>15</v>
      </c>
      <c r="B40" s="2" t="s">
        <v>44</v>
      </c>
      <c r="C40" s="20" t="s">
        <v>43</v>
      </c>
      <c r="D40" s="21">
        <v>41073</v>
      </c>
      <c r="E40" s="13">
        <v>12</v>
      </c>
      <c r="F40" s="14">
        <v>2.15</v>
      </c>
      <c r="G40" s="14"/>
      <c r="H40" s="15">
        <f t="shared" si="1"/>
        <v>9.85</v>
      </c>
    </row>
    <row r="41" spans="1:8" x14ac:dyDescent="0.25">
      <c r="A41" s="2">
        <v>16</v>
      </c>
      <c r="B41" s="42" t="s">
        <v>29</v>
      </c>
      <c r="C41" s="20" t="s">
        <v>22</v>
      </c>
      <c r="D41" s="19">
        <v>40965</v>
      </c>
      <c r="E41" s="13">
        <v>13</v>
      </c>
      <c r="F41" s="14">
        <v>3.15</v>
      </c>
      <c r="G41" s="14">
        <v>0.3</v>
      </c>
      <c r="H41" s="15">
        <f t="shared" si="1"/>
        <v>9.5499999999999989</v>
      </c>
    </row>
    <row r="42" spans="1:8" x14ac:dyDescent="0.25">
      <c r="A42" s="64">
        <v>17</v>
      </c>
      <c r="B42" s="65" t="s">
        <v>27</v>
      </c>
      <c r="C42" s="66" t="s">
        <v>23</v>
      </c>
      <c r="D42" s="67">
        <v>41091</v>
      </c>
      <c r="E42" s="68">
        <v>0</v>
      </c>
      <c r="F42" s="69">
        <v>0</v>
      </c>
      <c r="G42" s="69"/>
      <c r="H42" s="70">
        <f t="shared" si="1"/>
        <v>0</v>
      </c>
    </row>
    <row r="43" spans="1:8" x14ac:dyDescent="0.25">
      <c r="A43" s="64">
        <v>18</v>
      </c>
      <c r="B43" s="74" t="s">
        <v>26</v>
      </c>
      <c r="C43" s="66" t="s">
        <v>23</v>
      </c>
      <c r="D43" s="67">
        <v>41102</v>
      </c>
      <c r="E43" s="68">
        <v>0</v>
      </c>
      <c r="F43" s="69">
        <v>0</v>
      </c>
      <c r="G43" s="69"/>
      <c r="H43" s="70">
        <f t="shared" si="1"/>
        <v>0</v>
      </c>
    </row>
    <row r="44" spans="1:8" x14ac:dyDescent="0.25">
      <c r="A44" s="64">
        <v>19</v>
      </c>
      <c r="B44" s="75" t="s">
        <v>72</v>
      </c>
      <c r="C44" s="66" t="s">
        <v>24</v>
      </c>
      <c r="D44" s="67">
        <v>41180</v>
      </c>
      <c r="E44" s="68">
        <v>0</v>
      </c>
      <c r="F44" s="69">
        <v>0</v>
      </c>
      <c r="G44" s="69"/>
      <c r="H44" s="70">
        <f t="shared" si="1"/>
        <v>0</v>
      </c>
    </row>
    <row r="45" spans="1:8" x14ac:dyDescent="0.25">
      <c r="A45" s="64">
        <v>20</v>
      </c>
      <c r="B45" s="76" t="s">
        <v>30</v>
      </c>
      <c r="C45" s="66" t="s">
        <v>22</v>
      </c>
      <c r="D45" s="67">
        <v>41226</v>
      </c>
      <c r="E45" s="68">
        <v>0</v>
      </c>
      <c r="F45" s="69">
        <v>0</v>
      </c>
      <c r="G45" s="79"/>
      <c r="H45" s="80">
        <f t="shared" si="1"/>
        <v>0</v>
      </c>
    </row>
    <row r="47" spans="1:8" x14ac:dyDescent="0.25">
      <c r="C47" s="1"/>
      <c r="D47" s="1"/>
      <c r="E47" s="143" t="s">
        <v>2</v>
      </c>
      <c r="F47" s="143"/>
      <c r="G47" s="143"/>
      <c r="H47" s="143"/>
    </row>
    <row r="48" spans="1:8" ht="30" x14ac:dyDescent="0.25">
      <c r="B48" s="6" t="s">
        <v>3</v>
      </c>
      <c r="C48" s="6" t="s">
        <v>4</v>
      </c>
      <c r="D48" s="6" t="s">
        <v>5</v>
      </c>
      <c r="E48" s="9" t="s">
        <v>7</v>
      </c>
      <c r="F48" s="9" t="s">
        <v>12</v>
      </c>
      <c r="G48" s="9" t="s">
        <v>9</v>
      </c>
      <c r="H48" s="9" t="s">
        <v>13</v>
      </c>
    </row>
    <row r="49" spans="1:8" x14ac:dyDescent="0.25">
      <c r="A49" s="63">
        <v>1</v>
      </c>
      <c r="B49" s="101" t="s">
        <v>57</v>
      </c>
      <c r="C49" s="102" t="s">
        <v>54</v>
      </c>
      <c r="D49" s="103">
        <v>41015</v>
      </c>
      <c r="E49" s="49">
        <v>13</v>
      </c>
      <c r="F49" s="50">
        <v>0.35</v>
      </c>
      <c r="G49" s="104"/>
      <c r="H49" s="105">
        <f t="shared" ref="H49:H68" si="2">SUM(E49-F49-G49)</f>
        <v>12.65</v>
      </c>
    </row>
    <row r="50" spans="1:8" x14ac:dyDescent="0.25">
      <c r="A50" s="108">
        <v>2</v>
      </c>
      <c r="B50" s="116" t="s">
        <v>50</v>
      </c>
      <c r="C50" s="117" t="s">
        <v>49</v>
      </c>
      <c r="D50" s="118">
        <v>40713</v>
      </c>
      <c r="E50" s="86">
        <v>13</v>
      </c>
      <c r="F50" s="87">
        <v>0.4</v>
      </c>
      <c r="G50" s="87"/>
      <c r="H50" s="88">
        <f t="shared" ref="H50:H55" si="3">SUM(E50-F50-G50)</f>
        <v>12.6</v>
      </c>
    </row>
    <row r="51" spans="1:8" x14ac:dyDescent="0.25">
      <c r="A51" s="63">
        <v>3</v>
      </c>
      <c r="B51" s="106" t="s">
        <v>32</v>
      </c>
      <c r="C51" s="102" t="s">
        <v>24</v>
      </c>
      <c r="D51" s="107">
        <v>41243</v>
      </c>
      <c r="E51" s="49">
        <v>13</v>
      </c>
      <c r="F51" s="50">
        <v>0.4</v>
      </c>
      <c r="G51" s="104"/>
      <c r="H51" s="105">
        <f t="shared" si="3"/>
        <v>12.6</v>
      </c>
    </row>
    <row r="52" spans="1:8" x14ac:dyDescent="0.25">
      <c r="A52" s="83">
        <v>4</v>
      </c>
      <c r="B52" s="89" t="s">
        <v>59</v>
      </c>
      <c r="C52" s="84" t="s">
        <v>54</v>
      </c>
      <c r="D52" s="85">
        <v>41073</v>
      </c>
      <c r="E52" s="86">
        <v>13</v>
      </c>
      <c r="F52" s="87">
        <v>0.45</v>
      </c>
      <c r="G52" s="87"/>
      <c r="H52" s="88">
        <f t="shared" si="3"/>
        <v>12.55</v>
      </c>
    </row>
    <row r="53" spans="1:8" x14ac:dyDescent="0.25">
      <c r="A53" s="46">
        <v>5</v>
      </c>
      <c r="B53" s="110" t="s">
        <v>31</v>
      </c>
      <c r="C53" s="119" t="s">
        <v>24</v>
      </c>
      <c r="D53" s="103">
        <v>40778</v>
      </c>
      <c r="E53" s="49">
        <v>13</v>
      </c>
      <c r="F53" s="50">
        <v>0.45</v>
      </c>
      <c r="G53" s="104"/>
      <c r="H53" s="105">
        <f t="shared" si="3"/>
        <v>12.55</v>
      </c>
    </row>
    <row r="54" spans="1:8" x14ac:dyDescent="0.25">
      <c r="A54" s="83">
        <v>6</v>
      </c>
      <c r="B54" s="83" t="s">
        <v>44</v>
      </c>
      <c r="C54" s="84" t="s">
        <v>43</v>
      </c>
      <c r="D54" s="85">
        <v>41073</v>
      </c>
      <c r="E54" s="86">
        <v>13</v>
      </c>
      <c r="F54" s="87">
        <v>0.5</v>
      </c>
      <c r="G54" s="87"/>
      <c r="H54" s="88">
        <f t="shared" si="3"/>
        <v>12.5</v>
      </c>
    </row>
    <row r="55" spans="1:8" x14ac:dyDescent="0.25">
      <c r="A55" s="83">
        <v>7</v>
      </c>
      <c r="B55" s="83" t="s">
        <v>55</v>
      </c>
      <c r="C55" s="111" t="s">
        <v>54</v>
      </c>
      <c r="D55" s="85">
        <v>40824</v>
      </c>
      <c r="E55" s="86">
        <v>13</v>
      </c>
      <c r="F55" s="87">
        <v>0.5</v>
      </c>
      <c r="G55" s="87"/>
      <c r="H55" s="88">
        <f t="shared" si="3"/>
        <v>12.5</v>
      </c>
    </row>
    <row r="56" spans="1:8" x14ac:dyDescent="0.25">
      <c r="A56" s="83">
        <v>8</v>
      </c>
      <c r="B56" s="83" t="s">
        <v>58</v>
      </c>
      <c r="C56" s="111" t="s">
        <v>54</v>
      </c>
      <c r="D56" s="85">
        <v>40703</v>
      </c>
      <c r="E56" s="86">
        <v>13</v>
      </c>
      <c r="F56" s="87">
        <v>0.55000000000000004</v>
      </c>
      <c r="G56" s="87"/>
      <c r="H56" s="88">
        <f t="shared" si="2"/>
        <v>12.45</v>
      </c>
    </row>
    <row r="57" spans="1:8" x14ac:dyDescent="0.25">
      <c r="A57" s="2">
        <v>9</v>
      </c>
      <c r="B57" s="2" t="s">
        <v>56</v>
      </c>
      <c r="C57" s="20" t="s">
        <v>54</v>
      </c>
      <c r="D57" s="21">
        <v>40725</v>
      </c>
      <c r="E57" s="13">
        <v>13</v>
      </c>
      <c r="F57" s="14">
        <v>0.6</v>
      </c>
      <c r="G57" s="14"/>
      <c r="H57" s="15">
        <f t="shared" si="2"/>
        <v>12.4</v>
      </c>
    </row>
    <row r="58" spans="1:8" x14ac:dyDescent="0.25">
      <c r="A58" s="2">
        <v>10</v>
      </c>
      <c r="B58" s="2" t="s">
        <v>51</v>
      </c>
      <c r="C58" s="20" t="s">
        <v>49</v>
      </c>
      <c r="D58" s="21">
        <v>40975</v>
      </c>
      <c r="E58" s="13">
        <v>13</v>
      </c>
      <c r="F58" s="14">
        <v>0.65</v>
      </c>
      <c r="G58" s="14"/>
      <c r="H58" s="15">
        <f t="shared" si="2"/>
        <v>12.35</v>
      </c>
    </row>
    <row r="59" spans="1:8" x14ac:dyDescent="0.25">
      <c r="A59" s="2">
        <v>11</v>
      </c>
      <c r="B59" s="2" t="s">
        <v>76</v>
      </c>
      <c r="C59" s="20" t="s">
        <v>75</v>
      </c>
      <c r="D59" s="21">
        <v>41198</v>
      </c>
      <c r="E59" s="13">
        <v>13</v>
      </c>
      <c r="F59" s="14">
        <v>0.75</v>
      </c>
      <c r="G59" s="14"/>
      <c r="H59" s="15">
        <f t="shared" si="2"/>
        <v>12.25</v>
      </c>
    </row>
    <row r="60" spans="1:8" x14ac:dyDescent="0.25">
      <c r="A60" s="2">
        <v>12</v>
      </c>
      <c r="B60" s="2" t="s">
        <v>81</v>
      </c>
      <c r="C60" s="20" t="s">
        <v>75</v>
      </c>
      <c r="D60" s="112">
        <v>40981</v>
      </c>
      <c r="E60" s="13">
        <v>13</v>
      </c>
      <c r="F60" s="14">
        <v>0.75</v>
      </c>
      <c r="G60" s="14"/>
      <c r="H60" s="15">
        <f t="shared" si="2"/>
        <v>12.25</v>
      </c>
    </row>
    <row r="61" spans="1:8" x14ac:dyDescent="0.25">
      <c r="A61" s="2">
        <v>13</v>
      </c>
      <c r="B61" s="44" t="s">
        <v>28</v>
      </c>
      <c r="C61" s="20" t="s">
        <v>22</v>
      </c>
      <c r="D61" s="19">
        <v>40885</v>
      </c>
      <c r="E61" s="13">
        <v>13</v>
      </c>
      <c r="F61" s="14">
        <v>0.85</v>
      </c>
      <c r="G61" s="14"/>
      <c r="H61" s="15">
        <f t="shared" si="2"/>
        <v>12.15</v>
      </c>
    </row>
    <row r="62" spans="1:8" x14ac:dyDescent="0.25">
      <c r="A62" s="2">
        <v>14</v>
      </c>
      <c r="B62" s="2" t="s">
        <v>42</v>
      </c>
      <c r="C62" s="20" t="s">
        <v>43</v>
      </c>
      <c r="D62" s="21">
        <v>40986</v>
      </c>
      <c r="E62" s="13">
        <v>12</v>
      </c>
      <c r="F62" s="14">
        <v>0.5</v>
      </c>
      <c r="G62" s="14"/>
      <c r="H62" s="15">
        <f t="shared" si="2"/>
        <v>11.5</v>
      </c>
    </row>
    <row r="63" spans="1:8" x14ac:dyDescent="0.25">
      <c r="A63" s="2">
        <v>15</v>
      </c>
      <c r="B63" s="2" t="s">
        <v>77</v>
      </c>
      <c r="C63" s="20" t="s">
        <v>75</v>
      </c>
      <c r="D63" s="21">
        <v>40889</v>
      </c>
      <c r="E63" s="13">
        <v>13</v>
      </c>
      <c r="F63" s="14">
        <v>1.65</v>
      </c>
      <c r="G63" s="14"/>
      <c r="H63" s="15">
        <f t="shared" si="2"/>
        <v>11.35</v>
      </c>
    </row>
    <row r="64" spans="1:8" x14ac:dyDescent="0.25">
      <c r="A64" s="2">
        <v>16</v>
      </c>
      <c r="B64" s="42" t="s">
        <v>29</v>
      </c>
      <c r="C64" s="20" t="s">
        <v>22</v>
      </c>
      <c r="D64" s="19">
        <v>40965</v>
      </c>
      <c r="E64" s="13">
        <v>13</v>
      </c>
      <c r="F64" s="14">
        <v>2</v>
      </c>
      <c r="G64" s="14"/>
      <c r="H64" s="15">
        <f t="shared" si="2"/>
        <v>11</v>
      </c>
    </row>
    <row r="65" spans="1:8" x14ac:dyDescent="0.25">
      <c r="A65" s="64">
        <v>17</v>
      </c>
      <c r="B65" s="65" t="s">
        <v>27</v>
      </c>
      <c r="C65" s="66" t="s">
        <v>23</v>
      </c>
      <c r="D65" s="67">
        <v>41091</v>
      </c>
      <c r="E65" s="68">
        <v>0</v>
      </c>
      <c r="F65" s="69">
        <v>0</v>
      </c>
      <c r="G65" s="69"/>
      <c r="H65" s="70">
        <f t="shared" si="2"/>
        <v>0</v>
      </c>
    </row>
    <row r="66" spans="1:8" x14ac:dyDescent="0.25">
      <c r="A66" s="64">
        <v>18</v>
      </c>
      <c r="B66" s="74" t="s">
        <v>26</v>
      </c>
      <c r="C66" s="66" t="s">
        <v>23</v>
      </c>
      <c r="D66" s="67">
        <v>41102</v>
      </c>
      <c r="E66" s="68">
        <v>0</v>
      </c>
      <c r="F66" s="69">
        <v>0</v>
      </c>
      <c r="G66" s="69"/>
      <c r="H66" s="70">
        <f t="shared" si="2"/>
        <v>0</v>
      </c>
    </row>
    <row r="67" spans="1:8" x14ac:dyDescent="0.25">
      <c r="A67" s="64">
        <v>19</v>
      </c>
      <c r="B67" s="75" t="s">
        <v>72</v>
      </c>
      <c r="C67" s="66" t="s">
        <v>24</v>
      </c>
      <c r="D67" s="67">
        <v>41180</v>
      </c>
      <c r="E67" s="68">
        <v>0</v>
      </c>
      <c r="F67" s="69">
        <v>0</v>
      </c>
      <c r="G67" s="69"/>
      <c r="H67" s="70">
        <f t="shared" si="2"/>
        <v>0</v>
      </c>
    </row>
    <row r="68" spans="1:8" x14ac:dyDescent="0.25">
      <c r="A68" s="64">
        <v>20</v>
      </c>
      <c r="B68" s="76" t="s">
        <v>30</v>
      </c>
      <c r="C68" s="66" t="s">
        <v>22</v>
      </c>
      <c r="D68" s="67">
        <v>41226</v>
      </c>
      <c r="E68" s="68">
        <v>0</v>
      </c>
      <c r="F68" s="69">
        <v>0</v>
      </c>
      <c r="G68" s="79"/>
      <c r="H68" s="80">
        <f t="shared" si="2"/>
        <v>0</v>
      </c>
    </row>
    <row r="70" spans="1:8" x14ac:dyDescent="0.25">
      <c r="B70" s="11"/>
      <c r="C70" s="24"/>
      <c r="D70" s="31"/>
      <c r="E70" s="140" t="s">
        <v>19</v>
      </c>
      <c r="F70" s="140"/>
      <c r="G70" s="140"/>
      <c r="H70" s="140"/>
    </row>
    <row r="71" spans="1:8" ht="30" x14ac:dyDescent="0.25">
      <c r="B71" s="6" t="s">
        <v>3</v>
      </c>
      <c r="C71" s="6" t="s">
        <v>4</v>
      </c>
      <c r="D71" s="6" t="s">
        <v>5</v>
      </c>
      <c r="E71" s="27" t="s">
        <v>7</v>
      </c>
      <c r="F71" s="27" t="s">
        <v>12</v>
      </c>
      <c r="G71" s="27" t="s">
        <v>9</v>
      </c>
      <c r="H71" s="27" t="s">
        <v>18</v>
      </c>
    </row>
    <row r="72" spans="1:8" x14ac:dyDescent="0.25">
      <c r="A72" s="108">
        <v>1</v>
      </c>
      <c r="B72" s="83" t="s">
        <v>55</v>
      </c>
      <c r="C72" s="84" t="s">
        <v>54</v>
      </c>
      <c r="D72" s="85">
        <v>40824</v>
      </c>
      <c r="E72" s="86">
        <v>13</v>
      </c>
      <c r="F72" s="87">
        <v>1.1499999999999999</v>
      </c>
      <c r="G72" s="122"/>
      <c r="H72" s="123">
        <f t="shared" ref="H72:H91" si="4">SUM(E72-F72-G72)</f>
        <v>11.85</v>
      </c>
    </row>
    <row r="73" spans="1:8" x14ac:dyDescent="0.25">
      <c r="A73" s="108">
        <v>2</v>
      </c>
      <c r="B73" s="83" t="s">
        <v>56</v>
      </c>
      <c r="C73" s="84" t="s">
        <v>54</v>
      </c>
      <c r="D73" s="85">
        <v>40725</v>
      </c>
      <c r="E73" s="86">
        <v>13</v>
      </c>
      <c r="F73" s="87">
        <v>1.35</v>
      </c>
      <c r="G73" s="122"/>
      <c r="H73" s="123">
        <f t="shared" si="4"/>
        <v>11.65</v>
      </c>
    </row>
    <row r="74" spans="1:8" x14ac:dyDescent="0.25">
      <c r="A74" s="108">
        <v>3</v>
      </c>
      <c r="B74" s="83" t="s">
        <v>58</v>
      </c>
      <c r="C74" s="84" t="s">
        <v>54</v>
      </c>
      <c r="D74" s="85">
        <v>40703</v>
      </c>
      <c r="E74" s="86">
        <v>13</v>
      </c>
      <c r="F74" s="87">
        <v>1.35</v>
      </c>
      <c r="G74" s="122"/>
      <c r="H74" s="123">
        <f t="shared" si="4"/>
        <v>11.65</v>
      </c>
    </row>
    <row r="75" spans="1:8" x14ac:dyDescent="0.25">
      <c r="A75" s="46">
        <v>4</v>
      </c>
      <c r="B75" s="110" t="s">
        <v>57</v>
      </c>
      <c r="C75" s="102" t="s">
        <v>54</v>
      </c>
      <c r="D75" s="103">
        <v>41015</v>
      </c>
      <c r="E75" s="49">
        <v>13</v>
      </c>
      <c r="F75" s="50">
        <v>1.4</v>
      </c>
      <c r="G75" s="120"/>
      <c r="H75" s="121">
        <f t="shared" si="4"/>
        <v>11.6</v>
      </c>
    </row>
    <row r="76" spans="1:8" x14ac:dyDescent="0.25">
      <c r="A76" s="83">
        <v>5</v>
      </c>
      <c r="B76" s="89" t="s">
        <v>59</v>
      </c>
      <c r="C76" s="90" t="s">
        <v>54</v>
      </c>
      <c r="D76" s="85">
        <v>41073</v>
      </c>
      <c r="E76" s="86">
        <v>13</v>
      </c>
      <c r="F76" s="87">
        <v>1.6</v>
      </c>
      <c r="G76" s="122"/>
      <c r="H76" s="123">
        <f t="shared" si="4"/>
        <v>11.4</v>
      </c>
    </row>
    <row r="77" spans="1:8" x14ac:dyDescent="0.25">
      <c r="A77" s="83">
        <v>6</v>
      </c>
      <c r="B77" s="83" t="s">
        <v>42</v>
      </c>
      <c r="C77" s="84" t="s">
        <v>43</v>
      </c>
      <c r="D77" s="85">
        <v>40986</v>
      </c>
      <c r="E77" s="86">
        <v>13</v>
      </c>
      <c r="F77" s="87">
        <v>2</v>
      </c>
      <c r="G77" s="122"/>
      <c r="H77" s="123">
        <f t="shared" si="4"/>
        <v>11</v>
      </c>
    </row>
    <row r="78" spans="1:8" x14ac:dyDescent="0.25">
      <c r="A78" s="2">
        <v>7</v>
      </c>
      <c r="B78" s="2" t="s">
        <v>81</v>
      </c>
      <c r="C78" s="22" t="s">
        <v>75</v>
      </c>
      <c r="D78" s="112">
        <v>40981</v>
      </c>
      <c r="E78" s="13">
        <v>13</v>
      </c>
      <c r="F78" s="14">
        <v>2.25</v>
      </c>
      <c r="G78" s="26"/>
      <c r="H78" s="25">
        <f t="shared" si="4"/>
        <v>10.75</v>
      </c>
    </row>
    <row r="79" spans="1:8" x14ac:dyDescent="0.25">
      <c r="A79" s="2">
        <v>8</v>
      </c>
      <c r="B79" s="2" t="s">
        <v>44</v>
      </c>
      <c r="C79" s="22" t="s">
        <v>43</v>
      </c>
      <c r="D79" s="21">
        <v>41073</v>
      </c>
      <c r="E79" s="13">
        <v>11.7</v>
      </c>
      <c r="F79" s="14">
        <v>1.1499999999999999</v>
      </c>
      <c r="G79" s="26"/>
      <c r="H79" s="25">
        <f t="shared" si="4"/>
        <v>10.549999999999999</v>
      </c>
    </row>
    <row r="80" spans="1:8" x14ac:dyDescent="0.25">
      <c r="A80" s="2">
        <v>9</v>
      </c>
      <c r="B80" s="44" t="s">
        <v>28</v>
      </c>
      <c r="C80" s="20" t="s">
        <v>22</v>
      </c>
      <c r="D80" s="19">
        <v>40885</v>
      </c>
      <c r="E80" s="13">
        <v>13</v>
      </c>
      <c r="F80" s="14">
        <v>2.5499999999999998</v>
      </c>
      <c r="G80" s="26"/>
      <c r="H80" s="25">
        <f t="shared" si="4"/>
        <v>10.45</v>
      </c>
    </row>
    <row r="81" spans="1:8" x14ac:dyDescent="0.25">
      <c r="A81" s="2">
        <v>10</v>
      </c>
      <c r="B81" s="2" t="s">
        <v>76</v>
      </c>
      <c r="C81" s="20" t="s">
        <v>75</v>
      </c>
      <c r="D81" s="21">
        <v>41198</v>
      </c>
      <c r="E81" s="13">
        <v>13</v>
      </c>
      <c r="F81" s="14">
        <v>2.8</v>
      </c>
      <c r="G81" s="26"/>
      <c r="H81" s="25">
        <f t="shared" si="4"/>
        <v>10.199999999999999</v>
      </c>
    </row>
    <row r="82" spans="1:8" x14ac:dyDescent="0.25">
      <c r="A82" s="2">
        <v>11</v>
      </c>
      <c r="B82" s="42" t="s">
        <v>29</v>
      </c>
      <c r="C82" s="20" t="s">
        <v>22</v>
      </c>
      <c r="D82" s="19">
        <v>40965</v>
      </c>
      <c r="E82" s="13">
        <v>12.3</v>
      </c>
      <c r="F82" s="14">
        <v>3.25</v>
      </c>
      <c r="G82" s="26"/>
      <c r="H82" s="25">
        <f t="shared" si="4"/>
        <v>9.0500000000000007</v>
      </c>
    </row>
    <row r="83" spans="1:8" x14ac:dyDescent="0.25">
      <c r="A83" s="2">
        <v>12</v>
      </c>
      <c r="B83" s="2" t="s">
        <v>50</v>
      </c>
      <c r="C83" s="20" t="s">
        <v>49</v>
      </c>
      <c r="D83" s="21">
        <v>40713</v>
      </c>
      <c r="E83" s="13">
        <v>0</v>
      </c>
      <c r="F83" s="14">
        <v>0</v>
      </c>
      <c r="G83" s="26"/>
      <c r="H83" s="25">
        <f t="shared" si="4"/>
        <v>0</v>
      </c>
    </row>
    <row r="84" spans="1:8" x14ac:dyDescent="0.25">
      <c r="A84" s="2">
        <v>13</v>
      </c>
      <c r="B84" s="2" t="s">
        <v>51</v>
      </c>
      <c r="C84" s="20" t="s">
        <v>49</v>
      </c>
      <c r="D84" s="21">
        <v>40975</v>
      </c>
      <c r="E84" s="13">
        <v>0</v>
      </c>
      <c r="F84" s="14">
        <v>0</v>
      </c>
      <c r="G84" s="26"/>
      <c r="H84" s="25">
        <f t="shared" si="4"/>
        <v>0</v>
      </c>
    </row>
    <row r="85" spans="1:8" x14ac:dyDescent="0.25">
      <c r="A85" s="2">
        <v>14</v>
      </c>
      <c r="B85" s="2" t="s">
        <v>77</v>
      </c>
      <c r="C85" s="20" t="s">
        <v>75</v>
      </c>
      <c r="D85" s="21">
        <v>40889</v>
      </c>
      <c r="E85" s="13">
        <v>0</v>
      </c>
      <c r="F85" s="14">
        <v>0</v>
      </c>
      <c r="G85" s="26"/>
      <c r="H85" s="25">
        <f t="shared" si="4"/>
        <v>0</v>
      </c>
    </row>
    <row r="86" spans="1:8" x14ac:dyDescent="0.25">
      <c r="A86" s="2">
        <v>15</v>
      </c>
      <c r="B86" s="44" t="s">
        <v>32</v>
      </c>
      <c r="C86" s="20" t="s">
        <v>24</v>
      </c>
      <c r="D86" s="19">
        <v>41243</v>
      </c>
      <c r="E86" s="13">
        <v>0</v>
      </c>
      <c r="F86" s="14">
        <v>0</v>
      </c>
      <c r="G86" s="26"/>
      <c r="H86" s="25">
        <f>SUM(E86-F86-G86)</f>
        <v>0</v>
      </c>
    </row>
    <row r="87" spans="1:8" x14ac:dyDescent="0.25">
      <c r="A87" s="2">
        <v>16</v>
      </c>
      <c r="B87" s="2" t="s">
        <v>31</v>
      </c>
      <c r="C87" s="20" t="s">
        <v>24</v>
      </c>
      <c r="D87" s="21">
        <v>40778</v>
      </c>
      <c r="E87" s="13">
        <v>0</v>
      </c>
      <c r="F87" s="14">
        <v>0</v>
      </c>
      <c r="G87" s="26"/>
      <c r="H87" s="25">
        <f>SUM(E87-F87-G87)</f>
        <v>0</v>
      </c>
    </row>
    <row r="88" spans="1:8" x14ac:dyDescent="0.25">
      <c r="A88" s="2">
        <v>17</v>
      </c>
      <c r="B88" s="65" t="s">
        <v>27</v>
      </c>
      <c r="C88" s="66" t="s">
        <v>23</v>
      </c>
      <c r="D88" s="67">
        <v>41091</v>
      </c>
      <c r="E88" s="68">
        <v>0</v>
      </c>
      <c r="F88" s="69">
        <v>0</v>
      </c>
      <c r="G88" s="71"/>
      <c r="H88" s="72">
        <f>SUM(E88-F88-G88)</f>
        <v>0</v>
      </c>
    </row>
    <row r="89" spans="1:8" x14ac:dyDescent="0.25">
      <c r="A89" s="2">
        <v>18</v>
      </c>
      <c r="B89" s="74" t="s">
        <v>26</v>
      </c>
      <c r="C89" s="66" t="s">
        <v>23</v>
      </c>
      <c r="D89" s="67">
        <v>41102</v>
      </c>
      <c r="E89" s="68">
        <v>0</v>
      </c>
      <c r="F89" s="69">
        <v>0</v>
      </c>
      <c r="G89" s="71"/>
      <c r="H89" s="72">
        <f>SUM(E89-F89-G89)</f>
        <v>0</v>
      </c>
    </row>
    <row r="90" spans="1:8" x14ac:dyDescent="0.25">
      <c r="A90" s="2">
        <v>19</v>
      </c>
      <c r="B90" s="75" t="s">
        <v>72</v>
      </c>
      <c r="C90" s="66" t="s">
        <v>24</v>
      </c>
      <c r="D90" s="67">
        <v>41180</v>
      </c>
      <c r="E90" s="68">
        <v>0</v>
      </c>
      <c r="F90" s="69">
        <v>0</v>
      </c>
      <c r="G90" s="71"/>
      <c r="H90" s="72">
        <f>SUM(E90-F90-G90)</f>
        <v>0</v>
      </c>
    </row>
    <row r="91" spans="1:8" x14ac:dyDescent="0.25">
      <c r="A91" s="64">
        <v>20</v>
      </c>
      <c r="B91" s="76" t="s">
        <v>30</v>
      </c>
      <c r="C91" s="66" t="s">
        <v>22</v>
      </c>
      <c r="D91" s="67">
        <v>41226</v>
      </c>
      <c r="E91" s="68">
        <v>0</v>
      </c>
      <c r="F91" s="69">
        <v>0</v>
      </c>
      <c r="G91" s="81"/>
      <c r="H91" s="82">
        <f t="shared" si="4"/>
        <v>0</v>
      </c>
    </row>
  </sheetData>
  <sortState xmlns:xlrd2="http://schemas.microsoft.com/office/spreadsheetml/2017/richdata2" ref="B54:H55">
    <sortCondition descending="1" ref="D54:D55"/>
  </sortState>
  <mergeCells count="4">
    <mergeCell ref="E1:H1"/>
    <mergeCell ref="E24:H24"/>
    <mergeCell ref="E47:H47"/>
    <mergeCell ref="E70:H70"/>
  </mergeCells>
  <dataValidations count="1">
    <dataValidation type="custom" allowBlank="1" showInputMessage="1" showErrorMessage="1" sqref="H72:H91 H3:H22 H49:H68 H26:H45" xr:uid="{00000000-0002-0000-0100-000000000000}">
      <formula1>"bvbv"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5"/>
  <sheetViews>
    <sheetView topLeftCell="A16" zoomScaleNormal="100" workbookViewId="0">
      <selection activeCell="R31" sqref="R31"/>
    </sheetView>
  </sheetViews>
  <sheetFormatPr defaultRowHeight="15" x14ac:dyDescent="0.25"/>
  <cols>
    <col min="1" max="1" width="3" bestFit="1" customWidth="1"/>
    <col min="2" max="2" width="20.42578125" bestFit="1" customWidth="1"/>
    <col min="3" max="3" width="25.85546875" bestFit="1" customWidth="1"/>
    <col min="4" max="4" width="10.7109375" bestFit="1" customWidth="1"/>
    <col min="5" max="6" width="5.5703125" bestFit="1" customWidth="1"/>
    <col min="7" max="7" width="6" bestFit="1" customWidth="1"/>
    <col min="8" max="8" width="7" bestFit="1" customWidth="1"/>
    <col min="9" max="10" width="5.5703125" bestFit="1" customWidth="1"/>
    <col min="11" max="11" width="6" bestFit="1" customWidth="1"/>
    <col min="12" max="12" width="7" bestFit="1" customWidth="1"/>
    <col min="13" max="14" width="5.5703125" bestFit="1" customWidth="1"/>
    <col min="15" max="15" width="6" bestFit="1" customWidth="1"/>
    <col min="16" max="16" width="6.85546875" customWidth="1"/>
    <col min="17" max="18" width="5.5703125" bestFit="1" customWidth="1"/>
    <col min="19" max="19" width="6" bestFit="1" customWidth="1"/>
    <col min="20" max="20" width="6.85546875" customWidth="1"/>
    <col min="21" max="21" width="8.42578125" bestFit="1" customWidth="1"/>
  </cols>
  <sheetData>
    <row r="1" spans="1:22" ht="18.75" x14ac:dyDescent="0.3">
      <c r="A1" s="133" t="s">
        <v>40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</row>
    <row r="2" spans="1:22" ht="18.75" x14ac:dyDescent="0.3">
      <c r="A2" s="3"/>
      <c r="B2" s="133" t="s">
        <v>20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</row>
    <row r="3" spans="1:22" ht="15.75" x14ac:dyDescent="0.25">
      <c r="A3" s="34"/>
      <c r="B3" s="38" t="s">
        <v>16</v>
      </c>
      <c r="C3" s="34"/>
      <c r="D3" s="37"/>
      <c r="E3" s="147" t="s">
        <v>0</v>
      </c>
      <c r="F3" s="148"/>
      <c r="G3" s="148"/>
      <c r="H3" s="149"/>
      <c r="I3" s="150" t="s">
        <v>1</v>
      </c>
      <c r="J3" s="151"/>
      <c r="K3" s="151"/>
      <c r="L3" s="152"/>
      <c r="M3" s="153" t="s">
        <v>2</v>
      </c>
      <c r="N3" s="154"/>
      <c r="O3" s="154"/>
      <c r="P3" s="155"/>
      <c r="Q3" s="144" t="s">
        <v>19</v>
      </c>
      <c r="R3" s="145"/>
      <c r="S3" s="145"/>
      <c r="T3" s="146"/>
      <c r="U3" s="37"/>
      <c r="V3" s="34"/>
    </row>
    <row r="4" spans="1:22" ht="30" x14ac:dyDescent="0.25">
      <c r="B4" s="6" t="s">
        <v>3</v>
      </c>
      <c r="C4" s="6" t="s">
        <v>4</v>
      </c>
      <c r="D4" s="6" t="s">
        <v>5</v>
      </c>
      <c r="E4" s="7" t="s">
        <v>7</v>
      </c>
      <c r="F4" s="7" t="s">
        <v>8</v>
      </c>
      <c r="G4" s="7" t="s">
        <v>9</v>
      </c>
      <c r="H4" s="7" t="s">
        <v>10</v>
      </c>
      <c r="I4" s="8" t="s">
        <v>7</v>
      </c>
      <c r="J4" s="8" t="s">
        <v>8</v>
      </c>
      <c r="K4" s="8" t="s">
        <v>9</v>
      </c>
      <c r="L4" s="8" t="s">
        <v>11</v>
      </c>
      <c r="M4" s="9" t="s">
        <v>7</v>
      </c>
      <c r="N4" s="9" t="s">
        <v>12</v>
      </c>
      <c r="O4" s="9" t="s">
        <v>9</v>
      </c>
      <c r="P4" s="9" t="s">
        <v>13</v>
      </c>
      <c r="Q4" s="36" t="s">
        <v>7</v>
      </c>
      <c r="R4" s="36" t="s">
        <v>12</v>
      </c>
      <c r="S4" s="36" t="s">
        <v>9</v>
      </c>
      <c r="T4" s="36" t="s">
        <v>18</v>
      </c>
      <c r="U4" s="39" t="s">
        <v>6</v>
      </c>
      <c r="V4" s="34"/>
    </row>
    <row r="5" spans="1:22" ht="15.75" x14ac:dyDescent="0.25">
      <c r="A5" s="46">
        <v>1</v>
      </c>
      <c r="B5" s="60" t="s">
        <v>73</v>
      </c>
      <c r="C5" s="47" t="s">
        <v>24</v>
      </c>
      <c r="D5" s="61">
        <v>40134</v>
      </c>
      <c r="E5" s="57">
        <v>13.5</v>
      </c>
      <c r="F5" s="50">
        <v>0.97499999999999998</v>
      </c>
      <c r="G5" s="50"/>
      <c r="H5" s="51">
        <f t="shared" ref="H5:H21" si="0">SUM(E5-F5-G5)</f>
        <v>12.525</v>
      </c>
      <c r="I5" s="49">
        <v>13.5</v>
      </c>
      <c r="J5" s="50">
        <v>1.25</v>
      </c>
      <c r="K5" s="50"/>
      <c r="L5" s="51">
        <f t="shared" ref="L5:L21" si="1">SUM(I5-J5-K5)</f>
        <v>12.25</v>
      </c>
      <c r="M5" s="49">
        <v>13.5</v>
      </c>
      <c r="N5" s="50">
        <v>0.3</v>
      </c>
      <c r="O5" s="50"/>
      <c r="P5" s="51">
        <f t="shared" ref="P5:P21" si="2">SUM(M5-N5-O5)</f>
        <v>13.2</v>
      </c>
      <c r="Q5" s="49">
        <v>0</v>
      </c>
      <c r="R5" s="50">
        <v>0</v>
      </c>
      <c r="S5" s="55"/>
      <c r="T5" s="56">
        <f t="shared" ref="T5:T21" si="3">SUM(Q5-R5-S5)</f>
        <v>0</v>
      </c>
      <c r="U5" s="54">
        <f t="shared" ref="U5:U21" si="4">SUM(H5,L5,P5,T5)-MIN(H5,L5,P5,T5)</f>
        <v>37.974999999999994</v>
      </c>
      <c r="V5" s="34"/>
    </row>
    <row r="6" spans="1:22" ht="15.75" x14ac:dyDescent="0.25">
      <c r="A6" s="46">
        <v>2</v>
      </c>
      <c r="B6" s="46" t="s">
        <v>39</v>
      </c>
      <c r="C6" s="47" t="s">
        <v>24</v>
      </c>
      <c r="D6" s="48">
        <v>40459</v>
      </c>
      <c r="E6" s="57">
        <v>13.5</v>
      </c>
      <c r="F6" s="50">
        <v>0.92500000000000004</v>
      </c>
      <c r="G6" s="50"/>
      <c r="H6" s="51">
        <f t="shared" si="0"/>
        <v>12.574999999999999</v>
      </c>
      <c r="I6" s="49">
        <v>13.5</v>
      </c>
      <c r="J6" s="50">
        <v>1.35</v>
      </c>
      <c r="K6" s="50"/>
      <c r="L6" s="51">
        <f t="shared" si="1"/>
        <v>12.15</v>
      </c>
      <c r="M6" s="49">
        <v>13.5</v>
      </c>
      <c r="N6" s="50">
        <v>0.45</v>
      </c>
      <c r="O6" s="50"/>
      <c r="P6" s="51">
        <f t="shared" si="2"/>
        <v>13.05</v>
      </c>
      <c r="Q6" s="49">
        <v>0</v>
      </c>
      <c r="R6" s="50">
        <v>0</v>
      </c>
      <c r="S6" s="55"/>
      <c r="T6" s="56">
        <f t="shared" si="3"/>
        <v>0</v>
      </c>
      <c r="U6" s="54">
        <f t="shared" si="4"/>
        <v>37.775000000000006</v>
      </c>
      <c r="V6" s="34"/>
    </row>
    <row r="7" spans="1:22" ht="15.75" x14ac:dyDescent="0.25">
      <c r="A7" s="46">
        <v>3</v>
      </c>
      <c r="B7" s="60" t="s">
        <v>37</v>
      </c>
      <c r="C7" s="47" t="s">
        <v>24</v>
      </c>
      <c r="D7" s="61">
        <v>40260</v>
      </c>
      <c r="E7" s="57">
        <v>13.5</v>
      </c>
      <c r="F7" s="50">
        <v>1.35</v>
      </c>
      <c r="G7" s="50"/>
      <c r="H7" s="51">
        <f t="shared" si="0"/>
        <v>12.15</v>
      </c>
      <c r="I7" s="49">
        <v>13.5</v>
      </c>
      <c r="J7" s="50">
        <v>1.1000000000000001</v>
      </c>
      <c r="K7" s="50"/>
      <c r="L7" s="51">
        <f t="shared" si="1"/>
        <v>12.4</v>
      </c>
      <c r="M7" s="49">
        <v>13.5</v>
      </c>
      <c r="N7" s="50">
        <v>0.4</v>
      </c>
      <c r="O7" s="50"/>
      <c r="P7" s="51">
        <f t="shared" si="2"/>
        <v>13.1</v>
      </c>
      <c r="Q7" s="49">
        <v>0</v>
      </c>
      <c r="R7" s="50">
        <v>0</v>
      </c>
      <c r="S7" s="55"/>
      <c r="T7" s="56">
        <f t="shared" si="3"/>
        <v>0</v>
      </c>
      <c r="U7" s="54">
        <f t="shared" si="4"/>
        <v>37.65</v>
      </c>
      <c r="V7" s="34"/>
    </row>
    <row r="8" spans="1:22" ht="15.75" x14ac:dyDescent="0.25">
      <c r="A8" s="2">
        <v>4</v>
      </c>
      <c r="B8" s="2" t="s">
        <v>38</v>
      </c>
      <c r="C8" s="20" t="s">
        <v>24</v>
      </c>
      <c r="D8" s="45">
        <v>39909</v>
      </c>
      <c r="E8" s="18">
        <v>13.5</v>
      </c>
      <c r="F8" s="14">
        <v>1.5249999999999999</v>
      </c>
      <c r="G8" s="14"/>
      <c r="H8" s="15">
        <f t="shared" si="0"/>
        <v>11.975</v>
      </c>
      <c r="I8" s="13">
        <v>13.5</v>
      </c>
      <c r="J8" s="14">
        <v>1.1499999999999999</v>
      </c>
      <c r="K8" s="14"/>
      <c r="L8" s="15">
        <f t="shared" si="1"/>
        <v>12.35</v>
      </c>
      <c r="M8" s="13">
        <v>13.5</v>
      </c>
      <c r="N8" s="14">
        <v>0.35</v>
      </c>
      <c r="O8" s="14"/>
      <c r="P8" s="15">
        <f t="shared" si="2"/>
        <v>13.15</v>
      </c>
      <c r="Q8" s="13">
        <v>0</v>
      </c>
      <c r="R8" s="14">
        <v>0</v>
      </c>
      <c r="S8" s="26"/>
      <c r="T8" s="25">
        <f t="shared" si="3"/>
        <v>0</v>
      </c>
      <c r="U8" s="16">
        <f t="shared" si="4"/>
        <v>37.475000000000001</v>
      </c>
      <c r="V8" s="34"/>
    </row>
    <row r="9" spans="1:22" ht="15.75" x14ac:dyDescent="0.25">
      <c r="A9" s="2">
        <v>5</v>
      </c>
      <c r="B9" s="2" t="s">
        <v>46</v>
      </c>
      <c r="C9" s="20" t="s">
        <v>43</v>
      </c>
      <c r="D9" s="21">
        <v>39828</v>
      </c>
      <c r="E9" s="18">
        <v>13.2</v>
      </c>
      <c r="F9" s="14">
        <v>1.05</v>
      </c>
      <c r="G9" s="14"/>
      <c r="H9" s="15">
        <f t="shared" si="0"/>
        <v>12.149999999999999</v>
      </c>
      <c r="I9" s="13">
        <v>13.3</v>
      </c>
      <c r="J9" s="14">
        <v>1.2250000000000001</v>
      </c>
      <c r="K9" s="14"/>
      <c r="L9" s="15">
        <f t="shared" si="1"/>
        <v>12.075000000000001</v>
      </c>
      <c r="M9" s="13">
        <v>13.5</v>
      </c>
      <c r="N9" s="14">
        <v>0.35</v>
      </c>
      <c r="O9" s="14"/>
      <c r="P9" s="15">
        <f t="shared" si="2"/>
        <v>13.15</v>
      </c>
      <c r="Q9" s="13">
        <v>12.4</v>
      </c>
      <c r="R9" s="14">
        <v>1</v>
      </c>
      <c r="S9" s="26"/>
      <c r="T9" s="25">
        <f t="shared" si="3"/>
        <v>11.4</v>
      </c>
      <c r="U9" s="16">
        <f t="shared" si="4"/>
        <v>37.375</v>
      </c>
      <c r="V9" s="34"/>
    </row>
    <row r="10" spans="1:22" ht="15.75" x14ac:dyDescent="0.25">
      <c r="A10" s="2">
        <v>6</v>
      </c>
      <c r="B10" s="2" t="s">
        <v>74</v>
      </c>
      <c r="C10" s="20" t="s">
        <v>49</v>
      </c>
      <c r="D10" s="21">
        <v>40217</v>
      </c>
      <c r="E10" s="18">
        <v>13.5</v>
      </c>
      <c r="F10" s="14">
        <v>1.4</v>
      </c>
      <c r="G10" s="14"/>
      <c r="H10" s="15">
        <f t="shared" si="0"/>
        <v>12.1</v>
      </c>
      <c r="I10" s="13">
        <v>13.5</v>
      </c>
      <c r="J10" s="14">
        <v>1.1499999999999999</v>
      </c>
      <c r="K10" s="14"/>
      <c r="L10" s="15">
        <f t="shared" si="1"/>
        <v>12.35</v>
      </c>
      <c r="M10" s="13">
        <v>13.5</v>
      </c>
      <c r="N10" s="14">
        <v>0.7</v>
      </c>
      <c r="O10" s="14"/>
      <c r="P10" s="15">
        <f t="shared" si="2"/>
        <v>12.8</v>
      </c>
      <c r="Q10" s="13">
        <v>0</v>
      </c>
      <c r="R10" s="14">
        <v>0</v>
      </c>
      <c r="S10" s="26"/>
      <c r="T10" s="25">
        <f t="shared" si="3"/>
        <v>0</v>
      </c>
      <c r="U10" s="16">
        <f t="shared" si="4"/>
        <v>37.25</v>
      </c>
      <c r="V10" s="34"/>
    </row>
    <row r="11" spans="1:22" ht="15.75" x14ac:dyDescent="0.25">
      <c r="A11" s="2">
        <v>7</v>
      </c>
      <c r="B11" s="2" t="s">
        <v>70</v>
      </c>
      <c r="C11" s="20" t="s">
        <v>69</v>
      </c>
      <c r="D11" s="21">
        <v>40103</v>
      </c>
      <c r="E11" s="18">
        <v>13.5</v>
      </c>
      <c r="F11" s="14">
        <v>1.05</v>
      </c>
      <c r="G11" s="14"/>
      <c r="H11" s="15">
        <f t="shared" si="0"/>
        <v>12.45</v>
      </c>
      <c r="I11" s="13">
        <v>13.5</v>
      </c>
      <c r="J11" s="14">
        <v>1.825</v>
      </c>
      <c r="K11" s="14"/>
      <c r="L11" s="15">
        <f t="shared" si="1"/>
        <v>11.675000000000001</v>
      </c>
      <c r="M11" s="13">
        <v>13.5</v>
      </c>
      <c r="N11" s="14">
        <v>0.45</v>
      </c>
      <c r="O11" s="14"/>
      <c r="P11" s="15">
        <f t="shared" si="2"/>
        <v>13.05</v>
      </c>
      <c r="Q11" s="13">
        <v>13.2</v>
      </c>
      <c r="R11" s="14">
        <v>2.1</v>
      </c>
      <c r="S11" s="26"/>
      <c r="T11" s="25">
        <f t="shared" si="3"/>
        <v>11.1</v>
      </c>
      <c r="U11" s="16">
        <f t="shared" si="4"/>
        <v>37.174999999999997</v>
      </c>
      <c r="V11" s="34"/>
    </row>
    <row r="12" spans="1:22" ht="15.75" x14ac:dyDescent="0.25">
      <c r="A12" s="2">
        <v>8</v>
      </c>
      <c r="B12" s="2" t="s">
        <v>68</v>
      </c>
      <c r="C12" s="20" t="s">
        <v>69</v>
      </c>
      <c r="D12" s="21">
        <v>40227</v>
      </c>
      <c r="E12" s="18">
        <v>13.5</v>
      </c>
      <c r="F12" s="14">
        <v>1.5</v>
      </c>
      <c r="G12" s="14"/>
      <c r="H12" s="15">
        <f t="shared" si="0"/>
        <v>12</v>
      </c>
      <c r="I12" s="13">
        <v>13.5</v>
      </c>
      <c r="J12" s="14">
        <v>1.25</v>
      </c>
      <c r="K12" s="14"/>
      <c r="L12" s="15">
        <f t="shared" si="1"/>
        <v>12.25</v>
      </c>
      <c r="M12" s="13">
        <v>13.5</v>
      </c>
      <c r="N12" s="14">
        <v>0.6</v>
      </c>
      <c r="O12" s="14"/>
      <c r="P12" s="15">
        <f t="shared" si="2"/>
        <v>12.9</v>
      </c>
      <c r="Q12" s="13">
        <v>12.6</v>
      </c>
      <c r="R12" s="14">
        <v>1.1000000000000001</v>
      </c>
      <c r="S12" s="26"/>
      <c r="T12" s="25">
        <f t="shared" si="3"/>
        <v>11.5</v>
      </c>
      <c r="U12" s="16">
        <f t="shared" si="4"/>
        <v>37.15</v>
      </c>
      <c r="V12" s="34"/>
    </row>
    <row r="13" spans="1:22" ht="15.75" x14ac:dyDescent="0.25">
      <c r="A13" s="2">
        <v>9</v>
      </c>
      <c r="B13" s="2" t="s">
        <v>52</v>
      </c>
      <c r="C13" s="20" t="s">
        <v>49</v>
      </c>
      <c r="D13" s="21">
        <v>40284</v>
      </c>
      <c r="E13" s="18">
        <v>13.5</v>
      </c>
      <c r="F13" s="14">
        <v>1.3</v>
      </c>
      <c r="G13" s="14"/>
      <c r="H13" s="15">
        <f t="shared" si="0"/>
        <v>12.2</v>
      </c>
      <c r="I13" s="13">
        <v>13.5</v>
      </c>
      <c r="J13" s="14">
        <v>1.55</v>
      </c>
      <c r="K13" s="14"/>
      <c r="L13" s="15">
        <f t="shared" si="1"/>
        <v>11.95</v>
      </c>
      <c r="M13" s="13">
        <v>13.5</v>
      </c>
      <c r="N13" s="14">
        <v>0.6</v>
      </c>
      <c r="O13" s="14"/>
      <c r="P13" s="15">
        <f t="shared" si="2"/>
        <v>12.9</v>
      </c>
      <c r="Q13" s="13">
        <v>0</v>
      </c>
      <c r="R13" s="14">
        <v>0</v>
      </c>
      <c r="S13" s="26"/>
      <c r="T13" s="25">
        <f t="shared" si="3"/>
        <v>0</v>
      </c>
      <c r="U13" s="16">
        <f t="shared" si="4"/>
        <v>37.049999999999997</v>
      </c>
      <c r="V13" s="34"/>
    </row>
    <row r="14" spans="1:22" ht="15.75" x14ac:dyDescent="0.25">
      <c r="A14" s="2">
        <v>10</v>
      </c>
      <c r="B14" s="2" t="s">
        <v>61</v>
      </c>
      <c r="C14" s="20" t="s">
        <v>54</v>
      </c>
      <c r="D14" s="21">
        <v>40423</v>
      </c>
      <c r="E14" s="18">
        <v>13.4</v>
      </c>
      <c r="F14" s="14">
        <v>2.0499999999999998</v>
      </c>
      <c r="G14" s="14"/>
      <c r="H14" s="15">
        <f t="shared" si="0"/>
        <v>11.350000000000001</v>
      </c>
      <c r="I14" s="13">
        <v>13.5</v>
      </c>
      <c r="J14" s="14">
        <v>2.4</v>
      </c>
      <c r="K14" s="14"/>
      <c r="L14" s="15">
        <f t="shared" si="1"/>
        <v>11.1</v>
      </c>
      <c r="M14" s="13">
        <v>13.5</v>
      </c>
      <c r="N14" s="14">
        <v>0.5</v>
      </c>
      <c r="O14" s="14"/>
      <c r="P14" s="15">
        <f t="shared" si="2"/>
        <v>13</v>
      </c>
      <c r="Q14" s="13">
        <v>13.1</v>
      </c>
      <c r="R14" s="14">
        <v>1.3</v>
      </c>
      <c r="S14" s="26"/>
      <c r="T14" s="25">
        <f t="shared" si="3"/>
        <v>11.799999999999999</v>
      </c>
      <c r="U14" s="16">
        <f t="shared" si="4"/>
        <v>36.15</v>
      </c>
      <c r="V14" s="34"/>
    </row>
    <row r="15" spans="1:22" ht="15.75" x14ac:dyDescent="0.25">
      <c r="A15" s="2">
        <v>11</v>
      </c>
      <c r="B15" s="2" t="s">
        <v>78</v>
      </c>
      <c r="C15" s="20" t="s">
        <v>75</v>
      </c>
      <c r="D15" s="21">
        <v>40116</v>
      </c>
      <c r="E15" s="18">
        <v>13.5</v>
      </c>
      <c r="F15" s="14">
        <v>1.6</v>
      </c>
      <c r="G15" s="14"/>
      <c r="H15" s="15">
        <f t="shared" si="0"/>
        <v>11.9</v>
      </c>
      <c r="I15" s="13">
        <v>13.5</v>
      </c>
      <c r="J15" s="14">
        <v>2.5499999999999998</v>
      </c>
      <c r="K15" s="14"/>
      <c r="L15" s="15">
        <f t="shared" si="1"/>
        <v>10.95</v>
      </c>
      <c r="M15" s="13">
        <v>13.5</v>
      </c>
      <c r="N15" s="14">
        <v>0.7</v>
      </c>
      <c r="O15" s="14"/>
      <c r="P15" s="15">
        <f t="shared" si="2"/>
        <v>12.8</v>
      </c>
      <c r="Q15" s="13">
        <v>13</v>
      </c>
      <c r="R15" s="14">
        <v>1.7</v>
      </c>
      <c r="S15" s="26"/>
      <c r="T15" s="25">
        <f t="shared" si="3"/>
        <v>11.3</v>
      </c>
      <c r="U15" s="16">
        <f t="shared" si="4"/>
        <v>36</v>
      </c>
      <c r="V15" s="34"/>
    </row>
    <row r="16" spans="1:22" ht="15.75" x14ac:dyDescent="0.25">
      <c r="A16" s="2">
        <v>12</v>
      </c>
      <c r="B16" s="2" t="s">
        <v>62</v>
      </c>
      <c r="C16" s="20" t="s">
        <v>54</v>
      </c>
      <c r="D16" s="21">
        <v>40526</v>
      </c>
      <c r="E16" s="18">
        <v>13.5</v>
      </c>
      <c r="F16" s="14">
        <v>1.8</v>
      </c>
      <c r="G16" s="14"/>
      <c r="H16" s="15">
        <f t="shared" si="0"/>
        <v>11.7</v>
      </c>
      <c r="I16" s="13">
        <v>12.9</v>
      </c>
      <c r="J16" s="14">
        <v>2.2000000000000002</v>
      </c>
      <c r="K16" s="14"/>
      <c r="L16" s="15">
        <f t="shared" si="1"/>
        <v>10.7</v>
      </c>
      <c r="M16" s="13">
        <v>13.5</v>
      </c>
      <c r="N16" s="14">
        <v>0.45</v>
      </c>
      <c r="O16" s="14"/>
      <c r="P16" s="15">
        <f t="shared" si="2"/>
        <v>13.05</v>
      </c>
      <c r="Q16" s="13">
        <v>13.5</v>
      </c>
      <c r="R16" s="14">
        <v>2.9</v>
      </c>
      <c r="S16" s="26"/>
      <c r="T16" s="25">
        <f t="shared" si="3"/>
        <v>10.6</v>
      </c>
      <c r="U16" s="16">
        <f t="shared" si="4"/>
        <v>35.450000000000003</v>
      </c>
      <c r="V16" s="34"/>
    </row>
    <row r="17" spans="1:22" ht="15.75" x14ac:dyDescent="0.25">
      <c r="A17" s="2">
        <v>13</v>
      </c>
      <c r="B17" s="2" t="s">
        <v>60</v>
      </c>
      <c r="C17" s="20" t="s">
        <v>54</v>
      </c>
      <c r="D17" s="21">
        <v>39936</v>
      </c>
      <c r="E17" s="18">
        <v>13.5</v>
      </c>
      <c r="F17" s="14">
        <v>2.2000000000000002</v>
      </c>
      <c r="G17" s="14"/>
      <c r="H17" s="15">
        <f t="shared" si="0"/>
        <v>11.3</v>
      </c>
      <c r="I17" s="13">
        <v>12.9</v>
      </c>
      <c r="J17" s="14">
        <v>3.1</v>
      </c>
      <c r="K17" s="14"/>
      <c r="L17" s="15">
        <f t="shared" si="1"/>
        <v>9.8000000000000007</v>
      </c>
      <c r="M17" s="13">
        <v>13.5</v>
      </c>
      <c r="N17" s="14">
        <v>0.55000000000000004</v>
      </c>
      <c r="O17" s="14"/>
      <c r="P17" s="15">
        <f t="shared" si="2"/>
        <v>12.95</v>
      </c>
      <c r="Q17" s="13">
        <v>13.4</v>
      </c>
      <c r="R17" s="14">
        <v>2.5</v>
      </c>
      <c r="S17" s="26"/>
      <c r="T17" s="25">
        <f t="shared" si="3"/>
        <v>10.9</v>
      </c>
      <c r="U17" s="16">
        <f t="shared" si="4"/>
        <v>35.149999999999991</v>
      </c>
      <c r="V17" s="34"/>
    </row>
    <row r="18" spans="1:22" ht="15.75" x14ac:dyDescent="0.25">
      <c r="A18" s="2">
        <v>14</v>
      </c>
      <c r="B18" s="2" t="s">
        <v>53</v>
      </c>
      <c r="C18" s="20" t="s">
        <v>49</v>
      </c>
      <c r="D18" s="21">
        <v>39827</v>
      </c>
      <c r="E18" s="18">
        <v>13.3</v>
      </c>
      <c r="F18" s="14">
        <v>2.35</v>
      </c>
      <c r="G18" s="14"/>
      <c r="H18" s="15">
        <f t="shared" si="0"/>
        <v>10.950000000000001</v>
      </c>
      <c r="I18" s="13">
        <v>13.5</v>
      </c>
      <c r="J18" s="14">
        <v>2.25</v>
      </c>
      <c r="K18" s="14"/>
      <c r="L18" s="15">
        <f t="shared" si="1"/>
        <v>11.25</v>
      </c>
      <c r="M18" s="13">
        <v>13.5</v>
      </c>
      <c r="N18" s="14">
        <v>0.65</v>
      </c>
      <c r="O18" s="14"/>
      <c r="P18" s="15">
        <f t="shared" si="2"/>
        <v>12.85</v>
      </c>
      <c r="Q18" s="13">
        <v>0</v>
      </c>
      <c r="R18" s="14">
        <v>0</v>
      </c>
      <c r="S18" s="26"/>
      <c r="T18" s="25">
        <f t="shared" si="3"/>
        <v>0</v>
      </c>
      <c r="U18" s="16">
        <f t="shared" si="4"/>
        <v>35.050000000000004</v>
      </c>
      <c r="V18" s="34"/>
    </row>
    <row r="19" spans="1:22" ht="15.75" x14ac:dyDescent="0.25">
      <c r="A19" s="2">
        <v>15</v>
      </c>
      <c r="B19" s="2" t="s">
        <v>45</v>
      </c>
      <c r="C19" s="20" t="s">
        <v>43</v>
      </c>
      <c r="D19" s="21">
        <v>39949</v>
      </c>
      <c r="E19" s="18">
        <v>13.3</v>
      </c>
      <c r="F19" s="14">
        <v>1.45</v>
      </c>
      <c r="G19" s="14"/>
      <c r="H19" s="15">
        <f t="shared" si="0"/>
        <v>11.850000000000001</v>
      </c>
      <c r="I19" s="13">
        <v>12.8</v>
      </c>
      <c r="J19" s="14">
        <v>2.5249999999999999</v>
      </c>
      <c r="K19" s="14"/>
      <c r="L19" s="15">
        <f t="shared" si="1"/>
        <v>10.275</v>
      </c>
      <c r="M19" s="13">
        <v>13.5</v>
      </c>
      <c r="N19" s="14">
        <v>1</v>
      </c>
      <c r="O19" s="14"/>
      <c r="P19" s="15">
        <f t="shared" si="2"/>
        <v>12.5</v>
      </c>
      <c r="Q19" s="13">
        <v>0</v>
      </c>
      <c r="R19" s="14">
        <v>0</v>
      </c>
      <c r="S19" s="26"/>
      <c r="T19" s="25">
        <f t="shared" si="3"/>
        <v>0</v>
      </c>
      <c r="U19" s="16">
        <f t="shared" si="4"/>
        <v>34.625</v>
      </c>
      <c r="V19" s="34"/>
    </row>
    <row r="20" spans="1:22" ht="15.75" x14ac:dyDescent="0.25">
      <c r="A20" s="2">
        <v>16</v>
      </c>
      <c r="B20" s="2" t="s">
        <v>34</v>
      </c>
      <c r="C20" s="20" t="s">
        <v>22</v>
      </c>
      <c r="D20" s="21">
        <v>40444</v>
      </c>
      <c r="E20" s="18">
        <v>13.5</v>
      </c>
      <c r="F20" s="14">
        <v>2.2000000000000002</v>
      </c>
      <c r="G20" s="14"/>
      <c r="H20" s="15">
        <f t="shared" si="0"/>
        <v>11.3</v>
      </c>
      <c r="I20" s="13">
        <v>12.3</v>
      </c>
      <c r="J20" s="14">
        <v>2.5</v>
      </c>
      <c r="K20" s="14">
        <v>0.3</v>
      </c>
      <c r="L20" s="15">
        <f t="shared" si="1"/>
        <v>9.5</v>
      </c>
      <c r="M20" s="13">
        <v>13.5</v>
      </c>
      <c r="N20" s="14">
        <v>1.1000000000000001</v>
      </c>
      <c r="O20" s="14"/>
      <c r="P20" s="15">
        <f t="shared" si="2"/>
        <v>12.4</v>
      </c>
      <c r="Q20" s="13">
        <v>13.4</v>
      </c>
      <c r="R20" s="14">
        <v>2.7</v>
      </c>
      <c r="S20" s="26"/>
      <c r="T20" s="25">
        <f t="shared" si="3"/>
        <v>10.7</v>
      </c>
      <c r="U20" s="16">
        <f t="shared" si="4"/>
        <v>34.400000000000006</v>
      </c>
      <c r="V20" s="34"/>
    </row>
    <row r="21" spans="1:22" ht="15.75" x14ac:dyDescent="0.25">
      <c r="A21" s="64">
        <v>17</v>
      </c>
      <c r="B21" s="76" t="s">
        <v>36</v>
      </c>
      <c r="C21" s="77" t="s">
        <v>21</v>
      </c>
      <c r="D21" s="78">
        <v>40242</v>
      </c>
      <c r="E21" s="113">
        <v>0</v>
      </c>
      <c r="F21" s="69">
        <v>0</v>
      </c>
      <c r="G21" s="79"/>
      <c r="H21" s="80">
        <f t="shared" si="0"/>
        <v>0</v>
      </c>
      <c r="I21" s="68">
        <v>0</v>
      </c>
      <c r="J21" s="69">
        <v>0</v>
      </c>
      <c r="K21" s="79"/>
      <c r="L21" s="80">
        <f t="shared" si="1"/>
        <v>0</v>
      </c>
      <c r="M21" s="68">
        <v>0</v>
      </c>
      <c r="N21" s="69">
        <v>0</v>
      </c>
      <c r="O21" s="79"/>
      <c r="P21" s="80">
        <f t="shared" si="2"/>
        <v>0</v>
      </c>
      <c r="Q21" s="68">
        <v>0</v>
      </c>
      <c r="R21" s="69">
        <v>0</v>
      </c>
      <c r="S21" s="81"/>
      <c r="T21" s="82">
        <f t="shared" si="3"/>
        <v>0</v>
      </c>
      <c r="U21" s="73">
        <f t="shared" si="4"/>
        <v>0</v>
      </c>
      <c r="V21" s="34"/>
    </row>
    <row r="22" spans="1:22" ht="15.75" x14ac:dyDescent="0.25">
      <c r="C22" s="1"/>
      <c r="D22" s="23"/>
      <c r="U22" s="34"/>
      <c r="V22" s="34"/>
    </row>
    <row r="23" spans="1:22" ht="15.75" x14ac:dyDescent="0.25">
      <c r="B23" s="11"/>
      <c r="C23" s="11"/>
      <c r="D23" s="32"/>
      <c r="E23" s="130" t="s">
        <v>15</v>
      </c>
      <c r="F23" s="131"/>
      <c r="G23" s="131"/>
      <c r="H23" s="132"/>
      <c r="I23" s="35"/>
      <c r="U23" s="34"/>
      <c r="V23" s="34"/>
    </row>
    <row r="24" spans="1:22" ht="30" x14ac:dyDescent="0.25">
      <c r="B24" s="6" t="s">
        <v>3</v>
      </c>
      <c r="C24" s="6" t="s">
        <v>4</v>
      </c>
      <c r="D24" s="6" t="s">
        <v>5</v>
      </c>
      <c r="E24" s="12" t="s">
        <v>7</v>
      </c>
      <c r="F24" s="12" t="s">
        <v>12</v>
      </c>
      <c r="G24" s="12" t="s">
        <v>9</v>
      </c>
      <c r="H24" s="12" t="s">
        <v>17</v>
      </c>
      <c r="U24" s="34"/>
      <c r="V24" s="34"/>
    </row>
    <row r="25" spans="1:22" ht="15.75" x14ac:dyDescent="0.25">
      <c r="A25" s="91">
        <v>1</v>
      </c>
      <c r="B25" s="91" t="s">
        <v>52</v>
      </c>
      <c r="C25" s="92" t="s">
        <v>49</v>
      </c>
      <c r="D25" s="93">
        <v>40284</v>
      </c>
      <c r="E25" s="94">
        <v>23.5</v>
      </c>
      <c r="F25" s="95">
        <v>1.1000000000000001</v>
      </c>
      <c r="G25" s="95"/>
      <c r="H25" s="96">
        <f t="shared" ref="H25:H35" si="5">SUM(E25-F25-G25)</f>
        <v>22.4</v>
      </c>
      <c r="U25" s="34"/>
      <c r="V25" s="34"/>
    </row>
    <row r="26" spans="1:22" x14ac:dyDescent="0.25">
      <c r="A26" s="91">
        <v>2</v>
      </c>
      <c r="B26" s="91" t="s">
        <v>61</v>
      </c>
      <c r="C26" s="92" t="s">
        <v>54</v>
      </c>
      <c r="D26" s="93">
        <v>40423</v>
      </c>
      <c r="E26" s="94">
        <v>23.5</v>
      </c>
      <c r="F26" s="95">
        <v>1.1000000000000001</v>
      </c>
      <c r="G26" s="95"/>
      <c r="H26" s="96">
        <f t="shared" si="5"/>
        <v>22.4</v>
      </c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</row>
    <row r="27" spans="1:22" x14ac:dyDescent="0.25">
      <c r="A27" s="91">
        <v>3</v>
      </c>
      <c r="B27" s="91" t="s">
        <v>53</v>
      </c>
      <c r="C27" s="92" t="s">
        <v>49</v>
      </c>
      <c r="D27" s="93">
        <v>39827</v>
      </c>
      <c r="E27" s="94">
        <v>23.5</v>
      </c>
      <c r="F27" s="95">
        <v>1.2</v>
      </c>
      <c r="G27" s="95"/>
      <c r="H27" s="96">
        <f t="shared" si="5"/>
        <v>22.3</v>
      </c>
    </row>
    <row r="28" spans="1:22" x14ac:dyDescent="0.25">
      <c r="A28" s="91">
        <v>4</v>
      </c>
      <c r="B28" s="91" t="s">
        <v>70</v>
      </c>
      <c r="C28" s="92" t="s">
        <v>69</v>
      </c>
      <c r="D28" s="93">
        <v>40103</v>
      </c>
      <c r="E28" s="94">
        <v>23.5</v>
      </c>
      <c r="F28" s="95">
        <v>1.5</v>
      </c>
      <c r="G28" s="95"/>
      <c r="H28" s="96">
        <f>SUM(E28-F28-G28)</f>
        <v>22</v>
      </c>
    </row>
    <row r="29" spans="1:22" x14ac:dyDescent="0.25">
      <c r="A29" s="91">
        <v>5</v>
      </c>
      <c r="B29" s="91" t="s">
        <v>78</v>
      </c>
      <c r="C29" s="92" t="s">
        <v>75</v>
      </c>
      <c r="D29" s="93">
        <v>40116</v>
      </c>
      <c r="E29" s="94">
        <v>23.5</v>
      </c>
      <c r="F29" s="95">
        <v>1.5</v>
      </c>
      <c r="G29" s="95"/>
      <c r="H29" s="96">
        <f>SUM(E29-F29-G29)</f>
        <v>22</v>
      </c>
    </row>
    <row r="30" spans="1:22" x14ac:dyDescent="0.25">
      <c r="A30" s="2">
        <v>6</v>
      </c>
      <c r="B30" s="2" t="s">
        <v>45</v>
      </c>
      <c r="C30" s="20" t="s">
        <v>43</v>
      </c>
      <c r="D30" s="21">
        <v>39949</v>
      </c>
      <c r="E30" s="13">
        <v>23.5</v>
      </c>
      <c r="F30" s="14">
        <v>1.6</v>
      </c>
      <c r="G30" s="14"/>
      <c r="H30" s="15">
        <f t="shared" si="5"/>
        <v>21.9</v>
      </c>
    </row>
    <row r="31" spans="1:22" x14ac:dyDescent="0.25">
      <c r="A31" s="2">
        <v>7</v>
      </c>
      <c r="B31" s="2" t="s">
        <v>62</v>
      </c>
      <c r="C31" s="20" t="s">
        <v>54</v>
      </c>
      <c r="D31" s="21">
        <v>40526</v>
      </c>
      <c r="E31" s="13">
        <v>23.5</v>
      </c>
      <c r="F31" s="14">
        <v>1.6</v>
      </c>
      <c r="G31" s="14"/>
      <c r="H31" s="15">
        <f t="shared" si="5"/>
        <v>21.9</v>
      </c>
    </row>
    <row r="32" spans="1:22" x14ac:dyDescent="0.25">
      <c r="A32" s="2">
        <v>8</v>
      </c>
      <c r="B32" s="2" t="s">
        <v>34</v>
      </c>
      <c r="C32" s="20" t="s">
        <v>22</v>
      </c>
      <c r="D32" s="21">
        <v>40444</v>
      </c>
      <c r="E32" s="13">
        <v>23.5</v>
      </c>
      <c r="F32" s="14">
        <v>1.7</v>
      </c>
      <c r="G32" s="14"/>
      <c r="H32" s="15">
        <f t="shared" si="5"/>
        <v>21.8</v>
      </c>
    </row>
    <row r="33" spans="1:8" x14ac:dyDescent="0.25">
      <c r="A33" s="2">
        <v>9</v>
      </c>
      <c r="B33" s="2" t="s">
        <v>68</v>
      </c>
      <c r="C33" s="20" t="s">
        <v>69</v>
      </c>
      <c r="D33" s="21">
        <v>40227</v>
      </c>
      <c r="E33" s="13">
        <v>23.5</v>
      </c>
      <c r="F33" s="14">
        <v>1.9</v>
      </c>
      <c r="G33" s="14"/>
      <c r="H33" s="15">
        <f t="shared" si="5"/>
        <v>21.6</v>
      </c>
    </row>
    <row r="34" spans="1:8" x14ac:dyDescent="0.25">
      <c r="A34" s="2">
        <v>10</v>
      </c>
      <c r="B34" s="2" t="s">
        <v>60</v>
      </c>
      <c r="C34" s="20" t="s">
        <v>54</v>
      </c>
      <c r="D34" s="21">
        <v>39936</v>
      </c>
      <c r="E34" s="13">
        <v>22.5</v>
      </c>
      <c r="F34" s="14">
        <v>1.2</v>
      </c>
      <c r="G34" s="14"/>
      <c r="H34" s="15">
        <f t="shared" si="5"/>
        <v>21.3</v>
      </c>
    </row>
    <row r="35" spans="1:8" x14ac:dyDescent="0.25">
      <c r="A35" s="64">
        <v>11</v>
      </c>
      <c r="B35" s="74" t="s">
        <v>36</v>
      </c>
      <c r="C35" s="66" t="s">
        <v>21</v>
      </c>
      <c r="D35" s="124">
        <v>40242</v>
      </c>
      <c r="E35" s="68">
        <v>0</v>
      </c>
      <c r="F35" s="69">
        <v>0</v>
      </c>
      <c r="G35" s="69"/>
      <c r="H35" s="70">
        <f t="shared" si="5"/>
        <v>0</v>
      </c>
    </row>
  </sheetData>
  <sortState xmlns:xlrd2="http://schemas.microsoft.com/office/spreadsheetml/2017/richdata2" ref="B28:H29">
    <sortCondition ref="D28:D29"/>
  </sortState>
  <mergeCells count="7">
    <mergeCell ref="E23:H23"/>
    <mergeCell ref="Q3:T3"/>
    <mergeCell ref="A1:U1"/>
    <mergeCell ref="B2:U2"/>
    <mergeCell ref="E3:H3"/>
    <mergeCell ref="I3:L3"/>
    <mergeCell ref="M3:P3"/>
  </mergeCells>
  <dataValidations count="1">
    <dataValidation type="custom" allowBlank="1" showInputMessage="1" showErrorMessage="1" sqref="H25:H35 H5:H21 L5:L21 P5:P21 T5:T21" xr:uid="{00000000-0002-0000-0200-000000000000}">
      <formula1>"bvbv"</formula1>
    </dataValidation>
  </dataValidations>
  <pageMargins left="0.7" right="0.7" top="0.75" bottom="0.75" header="0.3" footer="0.3"/>
  <pageSetup paperSize="9" orientation="landscape" r:id="rId1"/>
  <headerFooter>
    <oddFooter>&amp;C_x000D_&amp;1#&amp;"Calibri"&amp;10&amp;K000000 This document is intended for internal use only. Sharing is allowed only using authorized tools.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9"/>
  <sheetViews>
    <sheetView topLeftCell="A60" zoomScaleNormal="100" workbookViewId="0">
      <selection activeCell="M72" sqref="M72"/>
    </sheetView>
  </sheetViews>
  <sheetFormatPr defaultRowHeight="15" x14ac:dyDescent="0.25"/>
  <cols>
    <col min="1" max="1" width="3" bestFit="1" customWidth="1"/>
    <col min="2" max="2" width="20.42578125" bestFit="1" customWidth="1"/>
    <col min="3" max="3" width="25.85546875" bestFit="1" customWidth="1"/>
    <col min="4" max="4" width="10.7109375" bestFit="1" customWidth="1"/>
  </cols>
  <sheetData>
    <row r="1" spans="1:8" ht="15.75" x14ac:dyDescent="0.25">
      <c r="A1" s="34"/>
      <c r="B1" s="38"/>
      <c r="C1" s="34"/>
      <c r="D1" s="37"/>
      <c r="E1" s="147" t="s">
        <v>0</v>
      </c>
      <c r="F1" s="148"/>
      <c r="G1" s="148"/>
      <c r="H1" s="149"/>
    </row>
    <row r="2" spans="1:8" x14ac:dyDescent="0.25">
      <c r="B2" s="6" t="s">
        <v>3</v>
      </c>
      <c r="C2" s="6" t="s">
        <v>4</v>
      </c>
      <c r="D2" s="6" t="s">
        <v>5</v>
      </c>
      <c r="E2" s="7" t="s">
        <v>7</v>
      </c>
      <c r="F2" s="7" t="s">
        <v>8</v>
      </c>
      <c r="G2" s="7" t="s">
        <v>9</v>
      </c>
      <c r="H2" s="7" t="s">
        <v>10</v>
      </c>
    </row>
    <row r="3" spans="1:8" x14ac:dyDescent="0.25">
      <c r="A3" s="46">
        <v>1</v>
      </c>
      <c r="B3" s="101" t="s">
        <v>39</v>
      </c>
      <c r="C3" s="102" t="s">
        <v>24</v>
      </c>
      <c r="D3" s="103">
        <v>40459</v>
      </c>
      <c r="E3" s="57">
        <v>13.5</v>
      </c>
      <c r="F3" s="50">
        <v>0.92500000000000004</v>
      </c>
      <c r="G3" s="104"/>
      <c r="H3" s="105">
        <f t="shared" ref="H3:H19" si="0">SUM(E3-F3-G3)</f>
        <v>12.574999999999999</v>
      </c>
    </row>
    <row r="4" spans="1:8" x14ac:dyDescent="0.25">
      <c r="A4" s="46">
        <v>2</v>
      </c>
      <c r="B4" s="106" t="s">
        <v>73</v>
      </c>
      <c r="C4" s="102" t="s">
        <v>24</v>
      </c>
      <c r="D4" s="107">
        <v>40134</v>
      </c>
      <c r="E4" s="57">
        <v>13.5</v>
      </c>
      <c r="F4" s="50">
        <v>0.97499999999999998</v>
      </c>
      <c r="G4" s="104"/>
      <c r="H4" s="105">
        <f t="shared" si="0"/>
        <v>12.525</v>
      </c>
    </row>
    <row r="5" spans="1:8" x14ac:dyDescent="0.25">
      <c r="A5" s="83">
        <v>3</v>
      </c>
      <c r="B5" s="83" t="s">
        <v>70</v>
      </c>
      <c r="C5" s="84" t="s">
        <v>69</v>
      </c>
      <c r="D5" s="85">
        <v>40103</v>
      </c>
      <c r="E5" s="109">
        <v>13.5</v>
      </c>
      <c r="F5" s="87">
        <v>1.05</v>
      </c>
      <c r="G5" s="87"/>
      <c r="H5" s="88">
        <f t="shared" si="0"/>
        <v>12.45</v>
      </c>
    </row>
    <row r="6" spans="1:8" x14ac:dyDescent="0.25">
      <c r="A6" s="83">
        <v>4</v>
      </c>
      <c r="B6" s="83" t="s">
        <v>52</v>
      </c>
      <c r="C6" s="84" t="s">
        <v>49</v>
      </c>
      <c r="D6" s="85">
        <v>40284</v>
      </c>
      <c r="E6" s="109">
        <v>13.5</v>
      </c>
      <c r="F6" s="87">
        <v>1.3</v>
      </c>
      <c r="G6" s="87"/>
      <c r="H6" s="88">
        <f t="shared" si="0"/>
        <v>12.2</v>
      </c>
    </row>
    <row r="7" spans="1:8" x14ac:dyDescent="0.25">
      <c r="A7" s="83">
        <v>5</v>
      </c>
      <c r="B7" s="83" t="s">
        <v>46</v>
      </c>
      <c r="C7" s="84" t="s">
        <v>43</v>
      </c>
      <c r="D7" s="85">
        <v>39828</v>
      </c>
      <c r="E7" s="109">
        <v>13.2</v>
      </c>
      <c r="F7" s="87">
        <v>1.05</v>
      </c>
      <c r="G7" s="87"/>
      <c r="H7" s="88">
        <f>SUM(E7-F7-G7)</f>
        <v>12.149999999999999</v>
      </c>
    </row>
    <row r="8" spans="1:8" x14ac:dyDescent="0.25">
      <c r="A8" s="46">
        <v>6</v>
      </c>
      <c r="B8" s="106" t="s">
        <v>37</v>
      </c>
      <c r="C8" s="102" t="s">
        <v>24</v>
      </c>
      <c r="D8" s="107">
        <v>40260</v>
      </c>
      <c r="E8" s="57">
        <v>13.5</v>
      </c>
      <c r="F8" s="50">
        <v>1.35</v>
      </c>
      <c r="G8" s="104"/>
      <c r="H8" s="105">
        <f>SUM(E8-F8-G8)</f>
        <v>12.15</v>
      </c>
    </row>
    <row r="9" spans="1:8" x14ac:dyDescent="0.25">
      <c r="A9" s="83">
        <v>7</v>
      </c>
      <c r="B9" s="83" t="s">
        <v>74</v>
      </c>
      <c r="C9" s="84" t="s">
        <v>49</v>
      </c>
      <c r="D9" s="85">
        <v>40217</v>
      </c>
      <c r="E9" s="109">
        <v>13.5</v>
      </c>
      <c r="F9" s="87">
        <v>1.4</v>
      </c>
      <c r="G9" s="87"/>
      <c r="H9" s="88">
        <f t="shared" si="0"/>
        <v>12.1</v>
      </c>
    </row>
    <row r="10" spans="1:8" x14ac:dyDescent="0.25">
      <c r="A10" s="83">
        <v>8</v>
      </c>
      <c r="B10" s="83" t="s">
        <v>68</v>
      </c>
      <c r="C10" s="84" t="s">
        <v>69</v>
      </c>
      <c r="D10" s="85">
        <v>40227</v>
      </c>
      <c r="E10" s="109">
        <v>13.5</v>
      </c>
      <c r="F10" s="87">
        <v>1.5</v>
      </c>
      <c r="G10" s="87"/>
      <c r="H10" s="88">
        <f t="shared" si="0"/>
        <v>12</v>
      </c>
    </row>
    <row r="11" spans="1:8" x14ac:dyDescent="0.25">
      <c r="A11" s="2">
        <v>9</v>
      </c>
      <c r="B11" s="2" t="s">
        <v>38</v>
      </c>
      <c r="C11" s="20" t="s">
        <v>24</v>
      </c>
      <c r="D11" s="45">
        <v>39909</v>
      </c>
      <c r="E11" s="18">
        <v>13.5</v>
      </c>
      <c r="F11" s="14">
        <v>1.5249999999999999</v>
      </c>
      <c r="G11" s="14"/>
      <c r="H11" s="15">
        <f t="shared" si="0"/>
        <v>11.975</v>
      </c>
    </row>
    <row r="12" spans="1:8" x14ac:dyDescent="0.25">
      <c r="A12" s="2">
        <v>10</v>
      </c>
      <c r="B12" s="2" t="s">
        <v>78</v>
      </c>
      <c r="C12" s="20" t="s">
        <v>75</v>
      </c>
      <c r="D12" s="21">
        <v>40116</v>
      </c>
      <c r="E12" s="18">
        <v>13.5</v>
      </c>
      <c r="F12" s="14">
        <v>1.6</v>
      </c>
      <c r="G12" s="14"/>
      <c r="H12" s="15">
        <f t="shared" si="0"/>
        <v>11.9</v>
      </c>
    </row>
    <row r="13" spans="1:8" x14ac:dyDescent="0.25">
      <c r="A13" s="2">
        <v>11</v>
      </c>
      <c r="B13" s="2" t="s">
        <v>45</v>
      </c>
      <c r="C13" s="20" t="s">
        <v>43</v>
      </c>
      <c r="D13" s="21">
        <v>39949</v>
      </c>
      <c r="E13" s="18">
        <v>13.3</v>
      </c>
      <c r="F13" s="14">
        <v>1.45</v>
      </c>
      <c r="G13" s="14"/>
      <c r="H13" s="15">
        <f t="shared" si="0"/>
        <v>11.850000000000001</v>
      </c>
    </row>
    <row r="14" spans="1:8" x14ac:dyDescent="0.25">
      <c r="A14" s="2">
        <v>12</v>
      </c>
      <c r="B14" s="2" t="s">
        <v>62</v>
      </c>
      <c r="C14" s="20" t="s">
        <v>54</v>
      </c>
      <c r="D14" s="21">
        <v>40526</v>
      </c>
      <c r="E14" s="18">
        <v>13.5</v>
      </c>
      <c r="F14" s="14">
        <v>1.8</v>
      </c>
      <c r="G14" s="14"/>
      <c r="H14" s="15">
        <f t="shared" si="0"/>
        <v>11.7</v>
      </c>
    </row>
    <row r="15" spans="1:8" x14ac:dyDescent="0.25">
      <c r="A15" s="2">
        <v>13</v>
      </c>
      <c r="B15" s="2" t="s">
        <v>61</v>
      </c>
      <c r="C15" s="20" t="s">
        <v>54</v>
      </c>
      <c r="D15" s="21">
        <v>40423</v>
      </c>
      <c r="E15" s="18">
        <v>13.4</v>
      </c>
      <c r="F15" s="14">
        <v>2.0499999999999998</v>
      </c>
      <c r="G15" s="14"/>
      <c r="H15" s="15">
        <f t="shared" si="0"/>
        <v>11.350000000000001</v>
      </c>
    </row>
    <row r="16" spans="1:8" x14ac:dyDescent="0.25">
      <c r="A16" s="2">
        <v>14</v>
      </c>
      <c r="B16" s="2" t="s">
        <v>60</v>
      </c>
      <c r="C16" s="20" t="s">
        <v>54</v>
      </c>
      <c r="D16" s="21">
        <v>39936</v>
      </c>
      <c r="E16" s="18">
        <v>13.5</v>
      </c>
      <c r="F16" s="14">
        <v>2.2000000000000002</v>
      </c>
      <c r="G16" s="14"/>
      <c r="H16" s="15">
        <f t="shared" si="0"/>
        <v>11.3</v>
      </c>
    </row>
    <row r="17" spans="1:8" x14ac:dyDescent="0.25">
      <c r="A17" s="2">
        <v>15</v>
      </c>
      <c r="B17" s="2" t="s">
        <v>34</v>
      </c>
      <c r="C17" s="20" t="s">
        <v>22</v>
      </c>
      <c r="D17" s="21">
        <v>40444</v>
      </c>
      <c r="E17" s="18">
        <v>13.5</v>
      </c>
      <c r="F17" s="14">
        <v>2.2000000000000002</v>
      </c>
      <c r="G17" s="14"/>
      <c r="H17" s="15">
        <f t="shared" si="0"/>
        <v>11.3</v>
      </c>
    </row>
    <row r="18" spans="1:8" x14ac:dyDescent="0.25">
      <c r="A18" s="2">
        <v>16</v>
      </c>
      <c r="B18" s="2" t="s">
        <v>53</v>
      </c>
      <c r="C18" s="20" t="s">
        <v>49</v>
      </c>
      <c r="D18" s="21">
        <v>39827</v>
      </c>
      <c r="E18" s="18">
        <v>13.3</v>
      </c>
      <c r="F18" s="14">
        <v>2.35</v>
      </c>
      <c r="G18" s="14"/>
      <c r="H18" s="15">
        <f t="shared" si="0"/>
        <v>10.950000000000001</v>
      </c>
    </row>
    <row r="19" spans="1:8" x14ac:dyDescent="0.25">
      <c r="A19" s="64">
        <v>17</v>
      </c>
      <c r="B19" s="74" t="s">
        <v>36</v>
      </c>
      <c r="C19" s="66" t="s">
        <v>21</v>
      </c>
      <c r="D19" s="124">
        <v>40242</v>
      </c>
      <c r="E19" s="113">
        <v>0</v>
      </c>
      <c r="F19" s="69">
        <v>0</v>
      </c>
      <c r="G19" s="79"/>
      <c r="H19" s="80">
        <f t="shared" si="0"/>
        <v>0</v>
      </c>
    </row>
    <row r="21" spans="1:8" ht="15.75" x14ac:dyDescent="0.25">
      <c r="C21" s="1"/>
      <c r="D21" s="23"/>
      <c r="E21" s="150" t="s">
        <v>1</v>
      </c>
      <c r="F21" s="151"/>
      <c r="G21" s="151"/>
      <c r="H21" s="152"/>
    </row>
    <row r="22" spans="1:8" x14ac:dyDescent="0.25">
      <c r="B22" s="6" t="s">
        <v>3</v>
      </c>
      <c r="C22" s="6" t="s">
        <v>4</v>
      </c>
      <c r="D22" s="6" t="s">
        <v>5</v>
      </c>
      <c r="E22" s="8" t="s">
        <v>7</v>
      </c>
      <c r="F22" s="8" t="s">
        <v>8</v>
      </c>
      <c r="G22" s="8" t="s">
        <v>9</v>
      </c>
      <c r="H22" s="8" t="s">
        <v>11</v>
      </c>
    </row>
    <row r="23" spans="1:8" x14ac:dyDescent="0.25">
      <c r="A23" s="46">
        <v>1</v>
      </c>
      <c r="B23" s="106" t="s">
        <v>37</v>
      </c>
      <c r="C23" s="102" t="s">
        <v>24</v>
      </c>
      <c r="D23" s="107">
        <v>40260</v>
      </c>
      <c r="E23" s="49">
        <v>13.5</v>
      </c>
      <c r="F23" s="50">
        <v>1.1000000000000001</v>
      </c>
      <c r="G23" s="104"/>
      <c r="H23" s="105">
        <f t="shared" ref="H23:H39" si="1">SUM(E23-F23-G23)</f>
        <v>12.4</v>
      </c>
    </row>
    <row r="24" spans="1:8" x14ac:dyDescent="0.25">
      <c r="A24" s="83">
        <v>2</v>
      </c>
      <c r="B24" s="83" t="s">
        <v>38</v>
      </c>
      <c r="C24" s="84" t="s">
        <v>24</v>
      </c>
      <c r="D24" s="125">
        <v>39909</v>
      </c>
      <c r="E24" s="86">
        <v>13.5</v>
      </c>
      <c r="F24" s="87">
        <v>1.1499999999999999</v>
      </c>
      <c r="G24" s="87"/>
      <c r="H24" s="88">
        <f>SUM(E24-F24-G24)</f>
        <v>12.35</v>
      </c>
    </row>
    <row r="25" spans="1:8" x14ac:dyDescent="0.25">
      <c r="A25" s="83">
        <v>3</v>
      </c>
      <c r="B25" s="83" t="s">
        <v>74</v>
      </c>
      <c r="C25" s="84" t="s">
        <v>49</v>
      </c>
      <c r="D25" s="85">
        <v>40217</v>
      </c>
      <c r="E25" s="86">
        <v>13.5</v>
      </c>
      <c r="F25" s="87">
        <v>1.1499999999999999</v>
      </c>
      <c r="G25" s="87"/>
      <c r="H25" s="88">
        <f>SUM(E25-F25-G25)</f>
        <v>12.35</v>
      </c>
    </row>
    <row r="26" spans="1:8" x14ac:dyDescent="0.25">
      <c r="A26" s="46">
        <v>4</v>
      </c>
      <c r="B26" s="106" t="s">
        <v>73</v>
      </c>
      <c r="C26" s="102" t="s">
        <v>24</v>
      </c>
      <c r="D26" s="107">
        <v>40134</v>
      </c>
      <c r="E26" s="49">
        <v>13.5</v>
      </c>
      <c r="F26" s="50">
        <v>1.25</v>
      </c>
      <c r="G26" s="104"/>
      <c r="H26" s="105">
        <f>SUM(E26-F26-G26)</f>
        <v>12.25</v>
      </c>
    </row>
    <row r="27" spans="1:8" x14ac:dyDescent="0.25">
      <c r="A27" s="83">
        <v>5</v>
      </c>
      <c r="B27" s="83" t="s">
        <v>68</v>
      </c>
      <c r="C27" s="84" t="s">
        <v>69</v>
      </c>
      <c r="D27" s="85">
        <v>40227</v>
      </c>
      <c r="E27" s="86">
        <v>13.5</v>
      </c>
      <c r="F27" s="87">
        <v>1.25</v>
      </c>
      <c r="G27" s="87"/>
      <c r="H27" s="88">
        <f>SUM(E27-F27-G27)</f>
        <v>12.25</v>
      </c>
    </row>
    <row r="28" spans="1:8" x14ac:dyDescent="0.25">
      <c r="A28" s="46">
        <v>6</v>
      </c>
      <c r="B28" s="101" t="s">
        <v>39</v>
      </c>
      <c r="C28" s="102" t="s">
        <v>24</v>
      </c>
      <c r="D28" s="103">
        <v>40459</v>
      </c>
      <c r="E28" s="49">
        <v>13.5</v>
      </c>
      <c r="F28" s="50">
        <v>1.35</v>
      </c>
      <c r="G28" s="104"/>
      <c r="H28" s="105">
        <f t="shared" si="1"/>
        <v>12.15</v>
      </c>
    </row>
    <row r="29" spans="1:8" x14ac:dyDescent="0.25">
      <c r="A29" s="83">
        <v>7</v>
      </c>
      <c r="B29" s="83" t="s">
        <v>46</v>
      </c>
      <c r="C29" s="84" t="s">
        <v>43</v>
      </c>
      <c r="D29" s="85">
        <v>39828</v>
      </c>
      <c r="E29" s="86">
        <v>13.3</v>
      </c>
      <c r="F29" s="87">
        <v>1.2250000000000001</v>
      </c>
      <c r="G29" s="87"/>
      <c r="H29" s="88">
        <f t="shared" si="1"/>
        <v>12.075000000000001</v>
      </c>
    </row>
    <row r="30" spans="1:8" x14ac:dyDescent="0.25">
      <c r="A30" s="83">
        <v>8</v>
      </c>
      <c r="B30" s="83" t="s">
        <v>52</v>
      </c>
      <c r="C30" s="84" t="s">
        <v>49</v>
      </c>
      <c r="D30" s="85">
        <v>40284</v>
      </c>
      <c r="E30" s="86">
        <v>13.5</v>
      </c>
      <c r="F30" s="87">
        <v>1.55</v>
      </c>
      <c r="G30" s="87"/>
      <c r="H30" s="88">
        <f t="shared" si="1"/>
        <v>11.95</v>
      </c>
    </row>
    <row r="31" spans="1:8" x14ac:dyDescent="0.25">
      <c r="A31" s="2">
        <v>9</v>
      </c>
      <c r="B31" s="2" t="s">
        <v>70</v>
      </c>
      <c r="C31" s="20" t="s">
        <v>69</v>
      </c>
      <c r="D31" s="21">
        <v>40103</v>
      </c>
      <c r="E31" s="13">
        <v>13.5</v>
      </c>
      <c r="F31" s="14">
        <v>1.825</v>
      </c>
      <c r="G31" s="14"/>
      <c r="H31" s="15">
        <f t="shared" si="1"/>
        <v>11.675000000000001</v>
      </c>
    </row>
    <row r="32" spans="1:8" x14ac:dyDescent="0.25">
      <c r="A32" s="2">
        <v>10</v>
      </c>
      <c r="B32" s="2" t="s">
        <v>53</v>
      </c>
      <c r="C32" s="20" t="s">
        <v>49</v>
      </c>
      <c r="D32" s="21">
        <v>39827</v>
      </c>
      <c r="E32" s="13">
        <v>13.5</v>
      </c>
      <c r="F32" s="14">
        <v>2.25</v>
      </c>
      <c r="G32" s="14"/>
      <c r="H32" s="15">
        <f t="shared" si="1"/>
        <v>11.25</v>
      </c>
    </row>
    <row r="33" spans="1:8" x14ac:dyDescent="0.25">
      <c r="A33" s="2">
        <v>11</v>
      </c>
      <c r="B33" s="2" t="s">
        <v>61</v>
      </c>
      <c r="C33" s="20" t="s">
        <v>54</v>
      </c>
      <c r="D33" s="21">
        <v>40423</v>
      </c>
      <c r="E33" s="13">
        <v>13.5</v>
      </c>
      <c r="F33" s="14">
        <v>2.4</v>
      </c>
      <c r="G33" s="14"/>
      <c r="H33" s="15">
        <f t="shared" si="1"/>
        <v>11.1</v>
      </c>
    </row>
    <row r="34" spans="1:8" x14ac:dyDescent="0.25">
      <c r="A34" s="2">
        <v>12</v>
      </c>
      <c r="B34" s="2" t="s">
        <v>78</v>
      </c>
      <c r="C34" s="20" t="s">
        <v>75</v>
      </c>
      <c r="D34" s="21">
        <v>40116</v>
      </c>
      <c r="E34" s="13">
        <v>13.5</v>
      </c>
      <c r="F34" s="14">
        <v>2.5499999999999998</v>
      </c>
      <c r="G34" s="14"/>
      <c r="H34" s="15">
        <f t="shared" si="1"/>
        <v>10.95</v>
      </c>
    </row>
    <row r="35" spans="1:8" x14ac:dyDescent="0.25">
      <c r="A35" s="2">
        <v>13</v>
      </c>
      <c r="B35" s="2" t="s">
        <v>62</v>
      </c>
      <c r="C35" s="20" t="s">
        <v>54</v>
      </c>
      <c r="D35" s="21">
        <v>40526</v>
      </c>
      <c r="E35" s="13">
        <v>12.9</v>
      </c>
      <c r="F35" s="14">
        <v>2.2000000000000002</v>
      </c>
      <c r="G35" s="14"/>
      <c r="H35" s="15">
        <f t="shared" si="1"/>
        <v>10.7</v>
      </c>
    </row>
    <row r="36" spans="1:8" x14ac:dyDescent="0.25">
      <c r="A36" s="2">
        <v>14</v>
      </c>
      <c r="B36" s="2" t="s">
        <v>45</v>
      </c>
      <c r="C36" s="20" t="s">
        <v>43</v>
      </c>
      <c r="D36" s="21">
        <v>39949</v>
      </c>
      <c r="E36" s="13">
        <v>12.8</v>
      </c>
      <c r="F36" s="14">
        <v>2.5249999999999999</v>
      </c>
      <c r="G36" s="14"/>
      <c r="H36" s="15">
        <f t="shared" si="1"/>
        <v>10.275</v>
      </c>
    </row>
    <row r="37" spans="1:8" x14ac:dyDescent="0.25">
      <c r="A37" s="2">
        <v>15</v>
      </c>
      <c r="B37" s="2" t="s">
        <v>60</v>
      </c>
      <c r="C37" s="20" t="s">
        <v>54</v>
      </c>
      <c r="D37" s="21">
        <v>39936</v>
      </c>
      <c r="E37" s="13">
        <v>12.9</v>
      </c>
      <c r="F37" s="14">
        <v>3.1</v>
      </c>
      <c r="G37" s="14"/>
      <c r="H37" s="15">
        <f t="shared" si="1"/>
        <v>9.8000000000000007</v>
      </c>
    </row>
    <row r="38" spans="1:8" x14ac:dyDescent="0.25">
      <c r="A38" s="2">
        <v>16</v>
      </c>
      <c r="B38" s="2" t="s">
        <v>34</v>
      </c>
      <c r="C38" s="20" t="s">
        <v>22</v>
      </c>
      <c r="D38" s="21">
        <v>40444</v>
      </c>
      <c r="E38" s="13">
        <v>12.3</v>
      </c>
      <c r="F38" s="14">
        <v>2.5</v>
      </c>
      <c r="G38" s="14">
        <v>0.3</v>
      </c>
      <c r="H38" s="15">
        <f t="shared" si="1"/>
        <v>9.5</v>
      </c>
    </row>
    <row r="39" spans="1:8" x14ac:dyDescent="0.25">
      <c r="A39" s="64">
        <v>17</v>
      </c>
      <c r="B39" s="74" t="s">
        <v>36</v>
      </c>
      <c r="C39" s="66" t="s">
        <v>21</v>
      </c>
      <c r="D39" s="124">
        <v>40242</v>
      </c>
      <c r="E39" s="68">
        <v>0</v>
      </c>
      <c r="F39" s="69">
        <v>0</v>
      </c>
      <c r="G39" s="79"/>
      <c r="H39" s="80">
        <f t="shared" si="1"/>
        <v>0</v>
      </c>
    </row>
    <row r="41" spans="1:8" ht="15.75" x14ac:dyDescent="0.25">
      <c r="C41" s="1"/>
      <c r="D41" s="23"/>
      <c r="E41" s="153" t="s">
        <v>2</v>
      </c>
      <c r="F41" s="154"/>
      <c r="G41" s="154"/>
      <c r="H41" s="155"/>
    </row>
    <row r="42" spans="1:8" x14ac:dyDescent="0.25">
      <c r="B42" s="6" t="s">
        <v>3</v>
      </c>
      <c r="C42" s="6" t="s">
        <v>4</v>
      </c>
      <c r="D42" s="6" t="s">
        <v>5</v>
      </c>
      <c r="E42" s="9" t="s">
        <v>7</v>
      </c>
      <c r="F42" s="9" t="s">
        <v>12</v>
      </c>
      <c r="G42" s="9" t="s">
        <v>9</v>
      </c>
      <c r="H42" s="9" t="s">
        <v>13</v>
      </c>
    </row>
    <row r="43" spans="1:8" x14ac:dyDescent="0.25">
      <c r="A43" s="46">
        <v>1</v>
      </c>
      <c r="B43" s="106" t="s">
        <v>73</v>
      </c>
      <c r="C43" s="102" t="s">
        <v>24</v>
      </c>
      <c r="D43" s="107">
        <v>40134</v>
      </c>
      <c r="E43" s="49">
        <v>13.5</v>
      </c>
      <c r="F43" s="50">
        <v>0.3</v>
      </c>
      <c r="G43" s="104"/>
      <c r="H43" s="105">
        <f t="shared" ref="H43:H59" si="2">SUM(E43-F43-G43)</f>
        <v>13.2</v>
      </c>
    </row>
    <row r="44" spans="1:8" x14ac:dyDescent="0.25">
      <c r="A44" s="83">
        <v>2</v>
      </c>
      <c r="B44" s="83" t="s">
        <v>46</v>
      </c>
      <c r="C44" s="84" t="s">
        <v>43</v>
      </c>
      <c r="D44" s="85">
        <v>39828</v>
      </c>
      <c r="E44" s="86">
        <v>13.5</v>
      </c>
      <c r="F44" s="87">
        <v>0.35</v>
      </c>
      <c r="G44" s="87"/>
      <c r="H44" s="88">
        <f t="shared" si="2"/>
        <v>13.15</v>
      </c>
    </row>
    <row r="45" spans="1:8" x14ac:dyDescent="0.25">
      <c r="A45" s="83">
        <v>3</v>
      </c>
      <c r="B45" s="83" t="s">
        <v>38</v>
      </c>
      <c r="C45" s="84" t="s">
        <v>24</v>
      </c>
      <c r="D45" s="125">
        <v>39909</v>
      </c>
      <c r="E45" s="86">
        <v>13.5</v>
      </c>
      <c r="F45" s="87">
        <v>0.35</v>
      </c>
      <c r="G45" s="87"/>
      <c r="H45" s="88">
        <f t="shared" si="2"/>
        <v>13.15</v>
      </c>
    </row>
    <row r="46" spans="1:8" x14ac:dyDescent="0.25">
      <c r="A46" s="46">
        <v>4</v>
      </c>
      <c r="B46" s="106" t="s">
        <v>37</v>
      </c>
      <c r="C46" s="102" t="s">
        <v>24</v>
      </c>
      <c r="D46" s="107">
        <v>40260</v>
      </c>
      <c r="E46" s="49">
        <v>13.5</v>
      </c>
      <c r="F46" s="50">
        <v>0.4</v>
      </c>
      <c r="G46" s="104"/>
      <c r="H46" s="105">
        <f t="shared" si="2"/>
        <v>13.1</v>
      </c>
    </row>
    <row r="47" spans="1:8" x14ac:dyDescent="0.25">
      <c r="A47" s="46">
        <v>5</v>
      </c>
      <c r="B47" s="101" t="s">
        <v>39</v>
      </c>
      <c r="C47" s="102" t="s">
        <v>24</v>
      </c>
      <c r="D47" s="103">
        <v>40459</v>
      </c>
      <c r="E47" s="49">
        <v>13.5</v>
      </c>
      <c r="F47" s="50">
        <v>0.45</v>
      </c>
      <c r="G47" s="104"/>
      <c r="H47" s="105">
        <f t="shared" si="2"/>
        <v>13.05</v>
      </c>
    </row>
    <row r="48" spans="1:8" x14ac:dyDescent="0.25">
      <c r="A48" s="83">
        <v>6</v>
      </c>
      <c r="B48" s="83" t="s">
        <v>70</v>
      </c>
      <c r="C48" s="84" t="s">
        <v>69</v>
      </c>
      <c r="D48" s="85">
        <v>40103</v>
      </c>
      <c r="E48" s="86">
        <v>13.5</v>
      </c>
      <c r="F48" s="87">
        <v>0.45</v>
      </c>
      <c r="G48" s="87"/>
      <c r="H48" s="88">
        <f t="shared" si="2"/>
        <v>13.05</v>
      </c>
    </row>
    <row r="49" spans="1:8" x14ac:dyDescent="0.25">
      <c r="A49" s="83">
        <v>7</v>
      </c>
      <c r="B49" s="83" t="s">
        <v>62</v>
      </c>
      <c r="C49" s="84" t="s">
        <v>54</v>
      </c>
      <c r="D49" s="85">
        <v>40526</v>
      </c>
      <c r="E49" s="86">
        <v>13.5</v>
      </c>
      <c r="F49" s="87">
        <v>0.45</v>
      </c>
      <c r="G49" s="87"/>
      <c r="H49" s="88">
        <f t="shared" si="2"/>
        <v>13.05</v>
      </c>
    </row>
    <row r="50" spans="1:8" x14ac:dyDescent="0.25">
      <c r="A50" s="83">
        <v>8</v>
      </c>
      <c r="B50" s="83" t="s">
        <v>61</v>
      </c>
      <c r="C50" s="84" t="s">
        <v>54</v>
      </c>
      <c r="D50" s="85">
        <v>40423</v>
      </c>
      <c r="E50" s="86">
        <v>13.5</v>
      </c>
      <c r="F50" s="87">
        <v>0.5</v>
      </c>
      <c r="G50" s="87"/>
      <c r="H50" s="88">
        <f t="shared" si="2"/>
        <v>13</v>
      </c>
    </row>
    <row r="51" spans="1:8" x14ac:dyDescent="0.25">
      <c r="A51" s="2">
        <v>9</v>
      </c>
      <c r="B51" s="2" t="s">
        <v>60</v>
      </c>
      <c r="C51" s="20" t="s">
        <v>54</v>
      </c>
      <c r="D51" s="21">
        <v>39936</v>
      </c>
      <c r="E51" s="13">
        <v>13.5</v>
      </c>
      <c r="F51" s="14">
        <v>0.55000000000000004</v>
      </c>
      <c r="G51" s="14"/>
      <c r="H51" s="15">
        <f t="shared" si="2"/>
        <v>12.95</v>
      </c>
    </row>
    <row r="52" spans="1:8" x14ac:dyDescent="0.25">
      <c r="A52" s="2">
        <v>10</v>
      </c>
      <c r="B52" s="2" t="s">
        <v>68</v>
      </c>
      <c r="C52" s="20" t="s">
        <v>69</v>
      </c>
      <c r="D52" s="21">
        <v>40227</v>
      </c>
      <c r="E52" s="13">
        <v>13.5</v>
      </c>
      <c r="F52" s="14">
        <v>0.6</v>
      </c>
      <c r="G52" s="14"/>
      <c r="H52" s="15">
        <f t="shared" si="2"/>
        <v>12.9</v>
      </c>
    </row>
    <row r="53" spans="1:8" x14ac:dyDescent="0.25">
      <c r="A53" s="2">
        <v>11</v>
      </c>
      <c r="B53" s="2" t="s">
        <v>52</v>
      </c>
      <c r="C53" s="20" t="s">
        <v>49</v>
      </c>
      <c r="D53" s="21">
        <v>40284</v>
      </c>
      <c r="E53" s="13">
        <v>13.5</v>
      </c>
      <c r="F53" s="14">
        <v>0.6</v>
      </c>
      <c r="G53" s="14"/>
      <c r="H53" s="15">
        <f t="shared" si="2"/>
        <v>12.9</v>
      </c>
    </row>
    <row r="54" spans="1:8" x14ac:dyDescent="0.25">
      <c r="A54" s="2">
        <v>12</v>
      </c>
      <c r="B54" s="2" t="s">
        <v>53</v>
      </c>
      <c r="C54" s="20" t="s">
        <v>49</v>
      </c>
      <c r="D54" s="21">
        <v>39827</v>
      </c>
      <c r="E54" s="13">
        <v>13.5</v>
      </c>
      <c r="F54" s="14">
        <v>0.65</v>
      </c>
      <c r="G54" s="14"/>
      <c r="H54" s="15">
        <f t="shared" si="2"/>
        <v>12.85</v>
      </c>
    </row>
    <row r="55" spans="1:8" x14ac:dyDescent="0.25">
      <c r="A55" s="2">
        <v>13</v>
      </c>
      <c r="B55" s="2" t="s">
        <v>78</v>
      </c>
      <c r="C55" s="20" t="s">
        <v>75</v>
      </c>
      <c r="D55" s="21">
        <v>40116</v>
      </c>
      <c r="E55" s="13">
        <v>13.5</v>
      </c>
      <c r="F55" s="14">
        <v>0.7</v>
      </c>
      <c r="G55" s="14"/>
      <c r="H55" s="15">
        <f>SUM(E55-F55-G55)</f>
        <v>12.8</v>
      </c>
    </row>
    <row r="56" spans="1:8" x14ac:dyDescent="0.25">
      <c r="A56" s="2">
        <v>14</v>
      </c>
      <c r="B56" s="2" t="s">
        <v>74</v>
      </c>
      <c r="C56" s="20" t="s">
        <v>49</v>
      </c>
      <c r="D56" s="21">
        <v>40217</v>
      </c>
      <c r="E56" s="13">
        <v>13.5</v>
      </c>
      <c r="F56" s="14">
        <v>0.7</v>
      </c>
      <c r="G56" s="14"/>
      <c r="H56" s="15">
        <f>SUM(E56-F56-G56)</f>
        <v>12.8</v>
      </c>
    </row>
    <row r="57" spans="1:8" x14ac:dyDescent="0.25">
      <c r="A57" s="2">
        <v>15</v>
      </c>
      <c r="B57" s="2" t="s">
        <v>45</v>
      </c>
      <c r="C57" s="20" t="s">
        <v>43</v>
      </c>
      <c r="D57" s="21">
        <v>39949</v>
      </c>
      <c r="E57" s="13">
        <v>13.5</v>
      </c>
      <c r="F57" s="14">
        <v>1</v>
      </c>
      <c r="G57" s="14"/>
      <c r="H57" s="15">
        <f t="shared" si="2"/>
        <v>12.5</v>
      </c>
    </row>
    <row r="58" spans="1:8" x14ac:dyDescent="0.25">
      <c r="A58" s="2">
        <v>16</v>
      </c>
      <c r="B58" s="2" t="s">
        <v>34</v>
      </c>
      <c r="C58" s="20" t="s">
        <v>22</v>
      </c>
      <c r="D58" s="21">
        <v>40444</v>
      </c>
      <c r="E58" s="13">
        <v>13.5</v>
      </c>
      <c r="F58" s="14">
        <v>1.1000000000000001</v>
      </c>
      <c r="G58" s="14"/>
      <c r="H58" s="15">
        <f t="shared" si="2"/>
        <v>12.4</v>
      </c>
    </row>
    <row r="59" spans="1:8" x14ac:dyDescent="0.25">
      <c r="A59" s="64">
        <v>17</v>
      </c>
      <c r="B59" s="74" t="s">
        <v>36</v>
      </c>
      <c r="C59" s="66" t="s">
        <v>21</v>
      </c>
      <c r="D59" s="124">
        <v>40242</v>
      </c>
      <c r="E59" s="68">
        <v>0</v>
      </c>
      <c r="F59" s="69">
        <v>0</v>
      </c>
      <c r="G59" s="79"/>
      <c r="H59" s="80">
        <f t="shared" si="2"/>
        <v>0</v>
      </c>
    </row>
    <row r="61" spans="1:8" ht="15.75" x14ac:dyDescent="0.25">
      <c r="C61" s="1"/>
      <c r="D61" s="23"/>
      <c r="E61" s="144" t="s">
        <v>19</v>
      </c>
      <c r="F61" s="145"/>
      <c r="G61" s="145"/>
      <c r="H61" s="146"/>
    </row>
    <row r="62" spans="1:8" x14ac:dyDescent="0.25">
      <c r="B62" s="6" t="s">
        <v>3</v>
      </c>
      <c r="C62" s="6" t="s">
        <v>4</v>
      </c>
      <c r="D62" s="6" t="s">
        <v>5</v>
      </c>
      <c r="E62" s="36" t="s">
        <v>7</v>
      </c>
      <c r="F62" s="36" t="s">
        <v>12</v>
      </c>
      <c r="G62" s="36" t="s">
        <v>9</v>
      </c>
      <c r="H62" s="36" t="s">
        <v>18</v>
      </c>
    </row>
    <row r="63" spans="1:8" x14ac:dyDescent="0.25">
      <c r="A63" s="83">
        <v>1</v>
      </c>
      <c r="B63" s="83" t="s">
        <v>61</v>
      </c>
      <c r="C63" s="84" t="s">
        <v>54</v>
      </c>
      <c r="D63" s="85">
        <v>40423</v>
      </c>
      <c r="E63" s="86">
        <v>13.1</v>
      </c>
      <c r="F63" s="87">
        <v>1.3</v>
      </c>
      <c r="G63" s="122"/>
      <c r="H63" s="123">
        <f t="shared" ref="H63:H74" si="3">SUM(E63-F63-G63)</f>
        <v>11.799999999999999</v>
      </c>
    </row>
    <row r="64" spans="1:8" x14ac:dyDescent="0.25">
      <c r="A64" s="83">
        <v>2</v>
      </c>
      <c r="B64" s="83" t="s">
        <v>68</v>
      </c>
      <c r="C64" s="84" t="s">
        <v>69</v>
      </c>
      <c r="D64" s="85">
        <v>40227</v>
      </c>
      <c r="E64" s="86">
        <v>12.6</v>
      </c>
      <c r="F64" s="87">
        <v>1.1000000000000001</v>
      </c>
      <c r="G64" s="122"/>
      <c r="H64" s="123">
        <f t="shared" si="3"/>
        <v>11.5</v>
      </c>
    </row>
    <row r="65" spans="1:8" x14ac:dyDescent="0.25">
      <c r="A65" s="83">
        <v>3</v>
      </c>
      <c r="B65" s="83" t="s">
        <v>46</v>
      </c>
      <c r="C65" s="84" t="s">
        <v>43</v>
      </c>
      <c r="D65" s="85">
        <v>39828</v>
      </c>
      <c r="E65" s="86">
        <v>12.4</v>
      </c>
      <c r="F65" s="87">
        <v>1</v>
      </c>
      <c r="G65" s="122"/>
      <c r="H65" s="123">
        <f t="shared" si="3"/>
        <v>11.4</v>
      </c>
    </row>
    <row r="66" spans="1:8" x14ac:dyDescent="0.25">
      <c r="A66" s="83">
        <v>4</v>
      </c>
      <c r="B66" s="83" t="s">
        <v>78</v>
      </c>
      <c r="C66" s="84" t="s">
        <v>75</v>
      </c>
      <c r="D66" s="85">
        <v>40116</v>
      </c>
      <c r="E66" s="86">
        <v>13</v>
      </c>
      <c r="F66" s="87">
        <v>1.7</v>
      </c>
      <c r="G66" s="122"/>
      <c r="H66" s="123">
        <f t="shared" si="3"/>
        <v>11.3</v>
      </c>
    </row>
    <row r="67" spans="1:8" x14ac:dyDescent="0.25">
      <c r="A67" s="83">
        <v>5</v>
      </c>
      <c r="B67" s="83" t="s">
        <v>70</v>
      </c>
      <c r="C67" s="84" t="s">
        <v>69</v>
      </c>
      <c r="D67" s="85">
        <v>40103</v>
      </c>
      <c r="E67" s="86">
        <v>13.2</v>
      </c>
      <c r="F67" s="87">
        <v>2.1</v>
      </c>
      <c r="G67" s="122"/>
      <c r="H67" s="123">
        <f t="shared" si="3"/>
        <v>11.1</v>
      </c>
    </row>
    <row r="68" spans="1:8" x14ac:dyDescent="0.25">
      <c r="A68" s="2">
        <v>6</v>
      </c>
      <c r="B68" s="2" t="s">
        <v>60</v>
      </c>
      <c r="C68" s="20" t="s">
        <v>54</v>
      </c>
      <c r="D68" s="21">
        <v>39936</v>
      </c>
      <c r="E68" s="13">
        <v>13.4</v>
      </c>
      <c r="F68" s="14">
        <v>2.5</v>
      </c>
      <c r="G68" s="26"/>
      <c r="H68" s="25">
        <f t="shared" si="3"/>
        <v>10.9</v>
      </c>
    </row>
    <row r="69" spans="1:8" x14ac:dyDescent="0.25">
      <c r="A69" s="2">
        <v>7</v>
      </c>
      <c r="B69" s="2" t="s">
        <v>34</v>
      </c>
      <c r="C69" s="20" t="s">
        <v>22</v>
      </c>
      <c r="D69" s="21">
        <v>40444</v>
      </c>
      <c r="E69" s="13">
        <v>13.4</v>
      </c>
      <c r="F69" s="14">
        <v>2.7</v>
      </c>
      <c r="G69" s="26"/>
      <c r="H69" s="25">
        <f t="shared" si="3"/>
        <v>10.7</v>
      </c>
    </row>
    <row r="70" spans="1:8" x14ac:dyDescent="0.25">
      <c r="A70" s="2">
        <v>8</v>
      </c>
      <c r="B70" s="2" t="s">
        <v>62</v>
      </c>
      <c r="C70" s="20" t="s">
        <v>54</v>
      </c>
      <c r="D70" s="21">
        <v>40526</v>
      </c>
      <c r="E70" s="13">
        <v>13.5</v>
      </c>
      <c r="F70" s="14">
        <v>2.9</v>
      </c>
      <c r="G70" s="26"/>
      <c r="H70" s="25">
        <f t="shared" si="3"/>
        <v>10.6</v>
      </c>
    </row>
    <row r="71" spans="1:8" x14ac:dyDescent="0.25">
      <c r="A71" s="2">
        <v>9</v>
      </c>
      <c r="B71" s="2" t="s">
        <v>52</v>
      </c>
      <c r="C71" s="20" t="s">
        <v>49</v>
      </c>
      <c r="D71" s="21">
        <v>40284</v>
      </c>
      <c r="E71" s="13">
        <v>0</v>
      </c>
      <c r="F71" s="14">
        <v>0</v>
      </c>
      <c r="G71" s="26"/>
      <c r="H71" s="25">
        <f t="shared" si="3"/>
        <v>0</v>
      </c>
    </row>
    <row r="72" spans="1:8" x14ac:dyDescent="0.25">
      <c r="A72" s="2">
        <v>10</v>
      </c>
      <c r="B72" s="2" t="s">
        <v>45</v>
      </c>
      <c r="C72" s="20" t="s">
        <v>43</v>
      </c>
      <c r="D72" s="21">
        <v>39949</v>
      </c>
      <c r="E72" s="13">
        <v>0</v>
      </c>
      <c r="F72" s="14">
        <v>0</v>
      </c>
      <c r="G72" s="26"/>
      <c r="H72" s="25">
        <f t="shared" si="3"/>
        <v>0</v>
      </c>
    </row>
    <row r="73" spans="1:8" x14ac:dyDescent="0.25">
      <c r="A73" s="2">
        <v>11</v>
      </c>
      <c r="B73" s="43" t="s">
        <v>73</v>
      </c>
      <c r="C73" s="20" t="s">
        <v>24</v>
      </c>
      <c r="D73" s="45">
        <v>40134</v>
      </c>
      <c r="E73" s="13">
        <v>0</v>
      </c>
      <c r="F73" s="14">
        <v>0</v>
      </c>
      <c r="G73" s="26"/>
      <c r="H73" s="25">
        <f t="shared" si="3"/>
        <v>0</v>
      </c>
    </row>
    <row r="74" spans="1:8" x14ac:dyDescent="0.25">
      <c r="A74" s="2">
        <v>12</v>
      </c>
      <c r="B74" s="2" t="s">
        <v>74</v>
      </c>
      <c r="C74" s="20" t="s">
        <v>49</v>
      </c>
      <c r="D74" s="21">
        <v>40217</v>
      </c>
      <c r="E74" s="13">
        <v>0</v>
      </c>
      <c r="F74" s="14">
        <v>0</v>
      </c>
      <c r="G74" s="26"/>
      <c r="H74" s="25">
        <f t="shared" si="3"/>
        <v>0</v>
      </c>
    </row>
    <row r="75" spans="1:8" x14ac:dyDescent="0.25">
      <c r="A75" s="2">
        <v>13</v>
      </c>
      <c r="B75" s="2" t="s">
        <v>39</v>
      </c>
      <c r="C75" s="20" t="s">
        <v>24</v>
      </c>
      <c r="D75" s="21">
        <v>40459</v>
      </c>
      <c r="E75" s="13">
        <v>0</v>
      </c>
      <c r="F75" s="14">
        <v>0</v>
      </c>
      <c r="G75" s="26"/>
      <c r="H75" s="25">
        <f>SUM(E75-F75-G75)</f>
        <v>0</v>
      </c>
    </row>
    <row r="76" spans="1:8" x14ac:dyDescent="0.25">
      <c r="A76" s="2">
        <v>14</v>
      </c>
      <c r="B76" s="2" t="s">
        <v>38</v>
      </c>
      <c r="C76" s="20" t="s">
        <v>24</v>
      </c>
      <c r="D76" s="45">
        <v>39909</v>
      </c>
      <c r="E76" s="13">
        <v>0</v>
      </c>
      <c r="F76" s="14">
        <v>0</v>
      </c>
      <c r="G76" s="26"/>
      <c r="H76" s="25">
        <f>SUM(E76-F76-G76)</f>
        <v>0</v>
      </c>
    </row>
    <row r="77" spans="1:8" x14ac:dyDescent="0.25">
      <c r="A77" s="2">
        <v>15</v>
      </c>
      <c r="B77" s="43" t="s">
        <v>37</v>
      </c>
      <c r="C77" s="20" t="s">
        <v>24</v>
      </c>
      <c r="D77" s="45">
        <v>40260</v>
      </c>
      <c r="E77" s="13">
        <v>0</v>
      </c>
      <c r="F77" s="14">
        <v>0</v>
      </c>
      <c r="G77" s="26"/>
      <c r="H77" s="25">
        <f>SUM(E77-F77-G77)</f>
        <v>0</v>
      </c>
    </row>
    <row r="78" spans="1:8" x14ac:dyDescent="0.25">
      <c r="A78" s="2">
        <v>16</v>
      </c>
      <c r="B78" s="2" t="s">
        <v>53</v>
      </c>
      <c r="C78" s="20" t="s">
        <v>49</v>
      </c>
      <c r="D78" s="21">
        <v>39827</v>
      </c>
      <c r="E78" s="13">
        <v>0</v>
      </c>
      <c r="F78" s="14">
        <v>0</v>
      </c>
      <c r="G78" s="26"/>
      <c r="H78" s="25">
        <f>SUM(E78-F78-G78)</f>
        <v>0</v>
      </c>
    </row>
    <row r="79" spans="1:8" x14ac:dyDescent="0.25">
      <c r="A79" s="64">
        <v>17</v>
      </c>
      <c r="B79" s="74" t="s">
        <v>36</v>
      </c>
      <c r="C79" s="66" t="s">
        <v>21</v>
      </c>
      <c r="D79" s="124">
        <v>40242</v>
      </c>
      <c r="E79" s="68">
        <v>0</v>
      </c>
      <c r="F79" s="69">
        <v>0</v>
      </c>
      <c r="G79" s="81"/>
      <c r="H79" s="82">
        <f>SUM(E79-F79-G79)</f>
        <v>0</v>
      </c>
    </row>
  </sheetData>
  <sortState xmlns:xlrd2="http://schemas.microsoft.com/office/spreadsheetml/2017/richdata2" ref="B55:H56">
    <sortCondition ref="D55:D56"/>
  </sortState>
  <mergeCells count="4">
    <mergeCell ref="E1:H1"/>
    <mergeCell ref="E21:H21"/>
    <mergeCell ref="E41:H41"/>
    <mergeCell ref="E61:H61"/>
  </mergeCells>
  <dataValidations count="1">
    <dataValidation type="custom" allowBlank="1" showInputMessage="1" showErrorMessage="1" sqref="H63:H79 H43:H59 H23:H39 H3:H19" xr:uid="{00000000-0002-0000-0300-000000000000}">
      <formula1>"bvbv"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1"/>
  <sheetViews>
    <sheetView zoomScaleNormal="100" workbookViewId="0">
      <selection activeCell="O15" sqref="O15"/>
    </sheetView>
  </sheetViews>
  <sheetFormatPr defaultRowHeight="15" x14ac:dyDescent="0.25"/>
  <cols>
    <col min="1" max="1" width="2" bestFit="1" customWidth="1"/>
    <col min="2" max="2" width="16" bestFit="1" customWidth="1"/>
    <col min="3" max="3" width="25.85546875" style="1" bestFit="1" customWidth="1"/>
    <col min="4" max="4" width="10.7109375" style="1" bestFit="1" customWidth="1"/>
    <col min="5" max="5" width="7" bestFit="1" customWidth="1"/>
    <col min="6" max="6" width="6.42578125" bestFit="1" customWidth="1"/>
    <col min="7" max="7" width="8.5703125" bestFit="1" customWidth="1"/>
    <col min="8" max="8" width="8.140625" bestFit="1" customWidth="1"/>
    <col min="9" max="9" width="7" bestFit="1" customWidth="1"/>
    <col min="10" max="10" width="6.42578125" bestFit="1" customWidth="1"/>
    <col min="12" max="13" width="7" bestFit="1" customWidth="1"/>
    <col min="14" max="14" width="6.42578125" bestFit="1" customWidth="1"/>
    <col min="15" max="15" width="8.5703125" bestFit="1" customWidth="1"/>
    <col min="16" max="16" width="7.5703125" bestFit="1" customWidth="1"/>
    <col min="17" max="17" width="7" bestFit="1" customWidth="1"/>
    <col min="18" max="18" width="6.42578125" bestFit="1" customWidth="1"/>
    <col min="19" max="19" width="8.5703125" bestFit="1" customWidth="1"/>
    <col min="20" max="20" width="7.7109375" bestFit="1" customWidth="1"/>
    <col min="21" max="21" width="8.42578125" bestFit="1" customWidth="1"/>
  </cols>
  <sheetData>
    <row r="1" spans="1:21" ht="18.75" x14ac:dyDescent="0.3">
      <c r="A1" s="133" t="s">
        <v>41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</row>
    <row r="2" spans="1:21" ht="18.75" x14ac:dyDescent="0.3">
      <c r="A2" s="3"/>
      <c r="B2" s="133" t="s">
        <v>20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</row>
    <row r="3" spans="1:21" ht="15.75" x14ac:dyDescent="0.25">
      <c r="A3" s="34"/>
      <c r="B3" s="38" t="s">
        <v>16</v>
      </c>
      <c r="C3" s="37"/>
      <c r="D3" s="37"/>
      <c r="E3" s="147" t="s">
        <v>0</v>
      </c>
      <c r="F3" s="148"/>
      <c r="G3" s="148"/>
      <c r="H3" s="149"/>
      <c r="I3" s="150" t="s">
        <v>1</v>
      </c>
      <c r="J3" s="151"/>
      <c r="K3" s="151"/>
      <c r="L3" s="152"/>
      <c r="M3" s="153" t="s">
        <v>2</v>
      </c>
      <c r="N3" s="154"/>
      <c r="O3" s="154"/>
      <c r="P3" s="155"/>
      <c r="Q3" s="144" t="s">
        <v>19</v>
      </c>
      <c r="R3" s="145"/>
      <c r="S3" s="145"/>
      <c r="T3" s="146"/>
      <c r="U3" s="37"/>
    </row>
    <row r="4" spans="1:21" ht="15.75" x14ac:dyDescent="0.25">
      <c r="B4" s="6" t="s">
        <v>3</v>
      </c>
      <c r="C4" s="6" t="s">
        <v>4</v>
      </c>
      <c r="D4" s="6" t="s">
        <v>5</v>
      </c>
      <c r="E4" s="7" t="s">
        <v>7</v>
      </c>
      <c r="F4" s="7" t="s">
        <v>8</v>
      </c>
      <c r="G4" s="7" t="s">
        <v>9</v>
      </c>
      <c r="H4" s="7" t="s">
        <v>10</v>
      </c>
      <c r="I4" s="8" t="s">
        <v>7</v>
      </c>
      <c r="J4" s="8" t="s">
        <v>8</v>
      </c>
      <c r="K4" s="8" t="s">
        <v>9</v>
      </c>
      <c r="L4" s="8" t="s">
        <v>11</v>
      </c>
      <c r="M4" s="9" t="s">
        <v>7</v>
      </c>
      <c r="N4" s="9" t="s">
        <v>12</v>
      </c>
      <c r="O4" s="9" t="s">
        <v>9</v>
      </c>
      <c r="P4" s="9" t="s">
        <v>13</v>
      </c>
      <c r="Q4" s="36" t="s">
        <v>7</v>
      </c>
      <c r="R4" s="36" t="s">
        <v>12</v>
      </c>
      <c r="S4" s="36" t="s">
        <v>9</v>
      </c>
      <c r="T4" s="36" t="s">
        <v>18</v>
      </c>
      <c r="U4" s="39" t="s">
        <v>6</v>
      </c>
    </row>
    <row r="5" spans="1:21" x14ac:dyDescent="0.25">
      <c r="A5" s="46">
        <v>1</v>
      </c>
      <c r="B5" s="46" t="s">
        <v>35</v>
      </c>
      <c r="C5" s="47" t="s">
        <v>21</v>
      </c>
      <c r="D5" s="48">
        <v>39363</v>
      </c>
      <c r="E5" s="49">
        <v>12</v>
      </c>
      <c r="F5" s="50">
        <v>0.8</v>
      </c>
      <c r="G5" s="50"/>
      <c r="H5" s="51">
        <f>SUM(E5-F5-G5)</f>
        <v>11.2</v>
      </c>
      <c r="I5" s="49">
        <v>12.5</v>
      </c>
      <c r="J5" s="50">
        <v>1.55</v>
      </c>
      <c r="K5" s="50">
        <v>0.3</v>
      </c>
      <c r="L5" s="51">
        <f>SUM(I5-J5-K5)</f>
        <v>10.649999999999999</v>
      </c>
      <c r="M5" s="49">
        <v>13.5</v>
      </c>
      <c r="N5" s="50">
        <v>1.25</v>
      </c>
      <c r="O5" s="50"/>
      <c r="P5" s="51">
        <f>SUM(M5-N5-O5)</f>
        <v>12.25</v>
      </c>
      <c r="Q5" s="49">
        <v>12.7</v>
      </c>
      <c r="R5" s="50">
        <v>0.95</v>
      </c>
      <c r="S5" s="55"/>
      <c r="T5" s="56">
        <f>SUM(Q5-R5-S5)</f>
        <v>11.75</v>
      </c>
      <c r="U5" s="54">
        <f>SUM(H5,L5,P5,T5)-MIN(H5,L5,P5,T5)</f>
        <v>35.199999999999996</v>
      </c>
    </row>
    <row r="6" spans="1:21" x14ac:dyDescent="0.25">
      <c r="A6" s="46">
        <v>2</v>
      </c>
      <c r="B6" s="46" t="s">
        <v>71</v>
      </c>
      <c r="C6" s="47" t="s">
        <v>22</v>
      </c>
      <c r="D6" s="48">
        <v>38818</v>
      </c>
      <c r="E6" s="49">
        <v>13.5</v>
      </c>
      <c r="F6" s="50">
        <v>3.5</v>
      </c>
      <c r="G6" s="50"/>
      <c r="H6" s="51">
        <f>SUM(E6-F6-G6)</f>
        <v>10</v>
      </c>
      <c r="I6" s="49">
        <v>13</v>
      </c>
      <c r="J6" s="50">
        <v>5</v>
      </c>
      <c r="K6" s="50">
        <v>0.3</v>
      </c>
      <c r="L6" s="51">
        <f>SUM(I6-J6-K6)</f>
        <v>7.7</v>
      </c>
      <c r="M6" s="49">
        <v>12</v>
      </c>
      <c r="N6" s="50">
        <v>0.6</v>
      </c>
      <c r="O6" s="50"/>
      <c r="P6" s="51">
        <f>SUM(M6-N6-O6)</f>
        <v>11.4</v>
      </c>
      <c r="Q6" s="49">
        <v>13</v>
      </c>
      <c r="R6" s="50">
        <v>3.25</v>
      </c>
      <c r="S6" s="55"/>
      <c r="T6" s="56">
        <f>SUM(Q6-R6-S6)</f>
        <v>9.75</v>
      </c>
      <c r="U6" s="54">
        <f>SUM(H6,L6,P6,T6)-MIN(H6,L6,P6,T6)</f>
        <v>31.150000000000002</v>
      </c>
    </row>
    <row r="8" spans="1:21" x14ac:dyDescent="0.25">
      <c r="B8" s="11"/>
      <c r="C8" s="24"/>
      <c r="D8" s="31"/>
      <c r="E8" s="130" t="s">
        <v>15</v>
      </c>
      <c r="F8" s="131"/>
      <c r="G8" s="131"/>
      <c r="H8" s="132"/>
    </row>
    <row r="9" spans="1:21" x14ac:dyDescent="0.25">
      <c r="B9" s="6" t="s">
        <v>3</v>
      </c>
      <c r="C9" s="6" t="s">
        <v>4</v>
      </c>
      <c r="D9" s="6" t="s">
        <v>5</v>
      </c>
      <c r="E9" s="12" t="s">
        <v>7</v>
      </c>
      <c r="F9" s="12" t="s">
        <v>12</v>
      </c>
      <c r="G9" s="12" t="s">
        <v>9</v>
      </c>
      <c r="H9" s="12" t="s">
        <v>17</v>
      </c>
    </row>
    <row r="10" spans="1:21" x14ac:dyDescent="0.25">
      <c r="A10" s="91">
        <v>1</v>
      </c>
      <c r="B10" s="91" t="s">
        <v>71</v>
      </c>
      <c r="C10" s="92" t="s">
        <v>22</v>
      </c>
      <c r="D10" s="93">
        <v>38818</v>
      </c>
      <c r="E10" s="94">
        <v>23.5</v>
      </c>
      <c r="F10" s="95">
        <v>2</v>
      </c>
      <c r="G10" s="95"/>
      <c r="H10" s="96">
        <f>SUM(E10-F10-G10)</f>
        <v>21.5</v>
      </c>
    </row>
    <row r="11" spans="1:21" x14ac:dyDescent="0.25">
      <c r="A11" s="91">
        <v>2</v>
      </c>
      <c r="B11" s="91" t="s">
        <v>35</v>
      </c>
      <c r="C11" s="92" t="s">
        <v>21</v>
      </c>
      <c r="D11" s="93">
        <v>39363</v>
      </c>
      <c r="E11" s="94">
        <v>22.5</v>
      </c>
      <c r="F11" s="95">
        <v>1.6</v>
      </c>
      <c r="G11" s="95"/>
      <c r="H11" s="96">
        <f>SUM(E11-F11-G11)</f>
        <v>20.9</v>
      </c>
    </row>
  </sheetData>
  <sortState xmlns:xlrd2="http://schemas.microsoft.com/office/spreadsheetml/2017/richdata2" ref="B10:H11">
    <sortCondition descending="1" ref="H10:H11"/>
  </sortState>
  <mergeCells count="7">
    <mergeCell ref="E8:H8"/>
    <mergeCell ref="A1:U1"/>
    <mergeCell ref="B2:U2"/>
    <mergeCell ref="E3:H3"/>
    <mergeCell ref="I3:L3"/>
    <mergeCell ref="M3:P3"/>
    <mergeCell ref="Q3:T3"/>
  </mergeCells>
  <dataValidations count="1">
    <dataValidation type="custom" allowBlank="1" showInputMessage="1" showErrorMessage="1" sqref="L5:L6 T5:T6 H5:H6 P5:P6 H10:H11" xr:uid="{00000000-0002-0000-0400-000000000000}">
      <formula1>"bvbv"</formula1>
    </dataValidation>
  </dataValidations>
  <pageMargins left="0.7" right="0.7" top="0.75" bottom="0.75" header="0.3" footer="0.3"/>
  <headerFooter>
    <oddFooter>&amp;C_x000D_&amp;1#&amp;"Calibri"&amp;10&amp;K000000 This document is intended for internal use only. Sharing is allowed only using authorized tools.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4"/>
  <sheetViews>
    <sheetView tabSelected="1" zoomScaleNormal="100" workbookViewId="0">
      <selection activeCell="Q18" sqref="Q18"/>
    </sheetView>
  </sheetViews>
  <sheetFormatPr defaultRowHeight="15" x14ac:dyDescent="0.25"/>
  <cols>
    <col min="1" max="1" width="2" bestFit="1" customWidth="1"/>
    <col min="2" max="2" width="23.7109375" bestFit="1" customWidth="1"/>
    <col min="3" max="3" width="23.140625" bestFit="1" customWidth="1"/>
    <col min="4" max="4" width="10.7109375" bestFit="1" customWidth="1"/>
    <col min="5" max="6" width="5.5703125" bestFit="1" customWidth="1"/>
    <col min="7" max="7" width="5.85546875" customWidth="1"/>
    <col min="8" max="8" width="6.28515625" bestFit="1" customWidth="1"/>
    <col min="9" max="10" width="5.5703125" bestFit="1" customWidth="1"/>
    <col min="11" max="11" width="5.7109375" customWidth="1"/>
    <col min="12" max="12" width="6.5703125" bestFit="1" customWidth="1"/>
    <col min="13" max="14" width="5.5703125" bestFit="1" customWidth="1"/>
    <col min="15" max="15" width="5.7109375" customWidth="1"/>
    <col min="16" max="16" width="6.5703125" bestFit="1" customWidth="1"/>
    <col min="17" max="18" width="5.5703125" bestFit="1" customWidth="1"/>
    <col min="19" max="19" width="6.140625" customWidth="1"/>
    <col min="20" max="20" width="6.5703125" bestFit="1" customWidth="1"/>
    <col min="21" max="21" width="8.85546875" customWidth="1"/>
  </cols>
  <sheetData>
    <row r="1" spans="1:22" ht="18.75" x14ac:dyDescent="0.3">
      <c r="A1" s="133" t="s">
        <v>65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</row>
    <row r="2" spans="1:22" ht="18.75" x14ac:dyDescent="0.3">
      <c r="A2" s="3"/>
      <c r="B2" s="133" t="s">
        <v>20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</row>
    <row r="3" spans="1:22" x14ac:dyDescent="0.25">
      <c r="B3" s="4" t="s">
        <v>16</v>
      </c>
      <c r="D3" s="1"/>
      <c r="E3" s="134" t="s">
        <v>0</v>
      </c>
      <c r="F3" s="135"/>
      <c r="G3" s="135"/>
      <c r="H3" s="135"/>
      <c r="I3" s="136" t="s">
        <v>1</v>
      </c>
      <c r="J3" s="137"/>
      <c r="K3" s="137"/>
      <c r="L3" s="137"/>
      <c r="M3" s="138" t="s">
        <v>2</v>
      </c>
      <c r="N3" s="139"/>
      <c r="O3" s="139"/>
      <c r="P3" s="139"/>
      <c r="Q3" s="140" t="s">
        <v>19</v>
      </c>
      <c r="R3" s="140"/>
      <c r="S3" s="140"/>
      <c r="T3" s="140"/>
      <c r="U3" s="1"/>
      <c r="V3" s="28"/>
    </row>
    <row r="4" spans="1:22" ht="30" x14ac:dyDescent="0.25">
      <c r="B4" s="17" t="s">
        <v>3</v>
      </c>
      <c r="C4" s="6" t="s">
        <v>4</v>
      </c>
      <c r="D4" s="17" t="s">
        <v>5</v>
      </c>
      <c r="E4" s="7" t="s">
        <v>7</v>
      </c>
      <c r="F4" s="7" t="s">
        <v>8</v>
      </c>
      <c r="G4" s="7" t="s">
        <v>9</v>
      </c>
      <c r="H4" s="7" t="s">
        <v>10</v>
      </c>
      <c r="I4" s="8" t="s">
        <v>7</v>
      </c>
      <c r="J4" s="8" t="s">
        <v>8</v>
      </c>
      <c r="K4" s="8" t="s">
        <v>9</v>
      </c>
      <c r="L4" s="8" t="s">
        <v>11</v>
      </c>
      <c r="M4" s="9" t="s">
        <v>7</v>
      </c>
      <c r="N4" s="9" t="s">
        <v>12</v>
      </c>
      <c r="O4" s="9" t="s">
        <v>9</v>
      </c>
      <c r="P4" s="9" t="s">
        <v>13</v>
      </c>
      <c r="Q4" s="27" t="s">
        <v>7</v>
      </c>
      <c r="R4" s="27" t="s">
        <v>12</v>
      </c>
      <c r="S4" s="27" t="s">
        <v>9</v>
      </c>
      <c r="T4" s="27" t="s">
        <v>18</v>
      </c>
      <c r="U4" s="10" t="s">
        <v>6</v>
      </c>
      <c r="V4" s="28"/>
    </row>
    <row r="5" spans="1:22" x14ac:dyDescent="0.25">
      <c r="A5" s="46">
        <v>1</v>
      </c>
      <c r="B5" s="46" t="s">
        <v>63</v>
      </c>
      <c r="C5" s="47" t="s">
        <v>49</v>
      </c>
      <c r="D5" s="62">
        <v>40122</v>
      </c>
      <c r="E5" s="53">
        <v>14.5</v>
      </c>
      <c r="F5" s="50">
        <v>0.72499999999999998</v>
      </c>
      <c r="G5" s="50"/>
      <c r="H5" s="51">
        <f>SUM(E5-F5-G5)</f>
        <v>13.775</v>
      </c>
      <c r="I5" s="53">
        <v>14.5</v>
      </c>
      <c r="J5" s="50">
        <v>0.7</v>
      </c>
      <c r="K5" s="50"/>
      <c r="L5" s="51">
        <f>SUM(I5-J5-K5)</f>
        <v>13.8</v>
      </c>
      <c r="M5" s="53">
        <v>14.5</v>
      </c>
      <c r="N5" s="50">
        <v>0.45</v>
      </c>
      <c r="O5" s="50"/>
      <c r="P5" s="51">
        <f>SUM(M5-N5-O5)</f>
        <v>14.05</v>
      </c>
      <c r="Q5" s="53">
        <v>0</v>
      </c>
      <c r="R5" s="50">
        <v>0</v>
      </c>
      <c r="S5" s="50"/>
      <c r="T5" s="51">
        <f>SUM(Q5-R5-S5)</f>
        <v>0</v>
      </c>
      <c r="U5" s="54">
        <f>SUM(H5,L5,P5,T5)-MIN(H5,L5,P5,T5)</f>
        <v>41.625</v>
      </c>
      <c r="V5" s="30"/>
    </row>
    <row r="6" spans="1:22" x14ac:dyDescent="0.25">
      <c r="A6" s="46">
        <v>2</v>
      </c>
      <c r="B6" s="46" t="s">
        <v>79</v>
      </c>
      <c r="C6" s="47" t="s">
        <v>75</v>
      </c>
      <c r="D6" s="62">
        <v>40317</v>
      </c>
      <c r="E6" s="53">
        <v>14.5</v>
      </c>
      <c r="F6" s="50">
        <v>1.2</v>
      </c>
      <c r="G6" s="50"/>
      <c r="H6" s="51">
        <f>SUM(E6-F6-G6)</f>
        <v>13.3</v>
      </c>
      <c r="I6" s="53">
        <v>14.5</v>
      </c>
      <c r="J6" s="50">
        <v>1.1000000000000001</v>
      </c>
      <c r="K6" s="50"/>
      <c r="L6" s="51">
        <f>SUM(I6-J6-K6)</f>
        <v>13.4</v>
      </c>
      <c r="M6" s="53">
        <v>14.5</v>
      </c>
      <c r="N6" s="50">
        <v>0.5</v>
      </c>
      <c r="O6" s="50"/>
      <c r="P6" s="51">
        <f>SUM(M6-N6-O6)</f>
        <v>14</v>
      </c>
      <c r="Q6" s="53">
        <v>14.4</v>
      </c>
      <c r="R6" s="50">
        <v>2.0499999999999998</v>
      </c>
      <c r="S6" s="50"/>
      <c r="T6" s="51">
        <f>SUM(Q6-R6-S6)</f>
        <v>12.350000000000001</v>
      </c>
      <c r="U6" s="54">
        <f>SUM(H6,L6,P6,T6)-MIN(H6,L6,P6,T6)</f>
        <v>40.700000000000003</v>
      </c>
      <c r="V6" s="28"/>
    </row>
    <row r="7" spans="1:22" x14ac:dyDescent="0.25">
      <c r="A7" s="46">
        <v>3</v>
      </c>
      <c r="B7" s="46" t="s">
        <v>64</v>
      </c>
      <c r="C7" s="47" t="s">
        <v>49</v>
      </c>
      <c r="D7" s="48">
        <v>39706</v>
      </c>
      <c r="E7" s="53">
        <v>14.5</v>
      </c>
      <c r="F7" s="50">
        <v>3.8</v>
      </c>
      <c r="G7" s="50"/>
      <c r="H7" s="51">
        <f>SUM(E7-F7-G7)</f>
        <v>10.7</v>
      </c>
      <c r="I7" s="53">
        <v>14.5</v>
      </c>
      <c r="J7" s="50">
        <v>2.1</v>
      </c>
      <c r="K7" s="50"/>
      <c r="L7" s="51">
        <f>SUM(I7-J7-K7)</f>
        <v>12.4</v>
      </c>
      <c r="M7" s="53">
        <v>14.5</v>
      </c>
      <c r="N7" s="50">
        <v>1.75</v>
      </c>
      <c r="O7" s="50"/>
      <c r="P7" s="51">
        <f>SUM(M7-N7-O7)</f>
        <v>12.75</v>
      </c>
      <c r="Q7" s="53">
        <v>0</v>
      </c>
      <c r="R7" s="50">
        <v>0</v>
      </c>
      <c r="S7" s="50"/>
      <c r="T7" s="51">
        <f>SUM(Q7-R7-S7)</f>
        <v>0</v>
      </c>
      <c r="U7" s="54">
        <f>SUM(H7,L7,P7,T7)-MIN(H7,L7,P7,T7)</f>
        <v>35.85</v>
      </c>
      <c r="V7" s="28"/>
    </row>
    <row r="8" spans="1:22" x14ac:dyDescent="0.2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</row>
    <row r="9" spans="1:22" x14ac:dyDescent="0.25">
      <c r="C9" s="11"/>
      <c r="E9" s="130" t="s">
        <v>15</v>
      </c>
      <c r="F9" s="131"/>
      <c r="G9" s="131"/>
      <c r="H9" s="132"/>
      <c r="I9" s="29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30" x14ac:dyDescent="0.25">
      <c r="B10" s="17" t="s">
        <v>3</v>
      </c>
      <c r="C10" s="6" t="s">
        <v>4</v>
      </c>
      <c r="D10" s="17" t="s">
        <v>5</v>
      </c>
      <c r="E10" s="12" t="s">
        <v>7</v>
      </c>
      <c r="F10" s="12" t="s">
        <v>12</v>
      </c>
      <c r="G10" s="12" t="s">
        <v>9</v>
      </c>
      <c r="H10" s="12" t="s">
        <v>17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</row>
    <row r="11" spans="1:22" x14ac:dyDescent="0.25">
      <c r="A11" s="91">
        <v>1</v>
      </c>
      <c r="B11" s="91" t="s">
        <v>63</v>
      </c>
      <c r="C11" s="92" t="s">
        <v>49</v>
      </c>
      <c r="D11" s="126">
        <v>40122</v>
      </c>
      <c r="E11" s="94">
        <v>24.5</v>
      </c>
      <c r="F11" s="95">
        <v>1</v>
      </c>
      <c r="G11" s="95"/>
      <c r="H11" s="96">
        <f>SUM(E11-F11-G11)</f>
        <v>23.5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</row>
    <row r="12" spans="1:22" x14ac:dyDescent="0.25">
      <c r="A12" s="91">
        <v>2</v>
      </c>
      <c r="B12" s="91" t="s">
        <v>46</v>
      </c>
      <c r="C12" s="92" t="s">
        <v>43</v>
      </c>
      <c r="D12" s="93">
        <v>39828</v>
      </c>
      <c r="E12" s="94">
        <v>24.5</v>
      </c>
      <c r="F12" s="95">
        <v>1.2</v>
      </c>
      <c r="G12" s="95"/>
      <c r="H12" s="96">
        <f>SUM(E12-F12-G12)</f>
        <v>23.3</v>
      </c>
    </row>
    <row r="13" spans="1:22" x14ac:dyDescent="0.25">
      <c r="A13" s="91">
        <v>3</v>
      </c>
      <c r="B13" s="91" t="s">
        <v>79</v>
      </c>
      <c r="C13" s="92" t="s">
        <v>75</v>
      </c>
      <c r="D13" s="126">
        <v>40317</v>
      </c>
      <c r="E13" s="94">
        <v>24.5</v>
      </c>
      <c r="F13" s="95">
        <v>1.4</v>
      </c>
      <c r="G13" s="95"/>
      <c r="H13" s="96">
        <f>SUM(E13-F13-G13)</f>
        <v>23.1</v>
      </c>
    </row>
    <row r="14" spans="1:22" x14ac:dyDescent="0.25">
      <c r="A14" s="91">
        <v>4</v>
      </c>
      <c r="B14" s="91" t="s">
        <v>64</v>
      </c>
      <c r="C14" s="92" t="s">
        <v>49</v>
      </c>
      <c r="D14" s="93">
        <v>39706</v>
      </c>
      <c r="E14" s="94">
        <v>24.5</v>
      </c>
      <c r="F14" s="95">
        <v>2.8</v>
      </c>
      <c r="G14" s="95"/>
      <c r="H14" s="96">
        <f>SUM(E14-F14-G14)</f>
        <v>21.7</v>
      </c>
    </row>
  </sheetData>
  <sortState xmlns:xlrd2="http://schemas.microsoft.com/office/spreadsheetml/2017/richdata2" ref="B11:H14">
    <sortCondition descending="1" ref="H11:H14"/>
  </sortState>
  <mergeCells count="7">
    <mergeCell ref="E9:H9"/>
    <mergeCell ref="A1:U1"/>
    <mergeCell ref="B2:U2"/>
    <mergeCell ref="E3:H3"/>
    <mergeCell ref="I3:L3"/>
    <mergeCell ref="M3:P3"/>
    <mergeCell ref="Q3:T3"/>
  </mergeCells>
  <dataValidations count="1">
    <dataValidation type="custom" allowBlank="1" showInputMessage="1" showErrorMessage="1" sqref="P5:P7 H5:H7 H11:H14 T5:T7 L5:L7" xr:uid="{00000000-0002-0000-0500-000000000000}">
      <formula1>"bvbv"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&amp;C_x000D_&amp;1#&amp;"Calibri"&amp;10&amp;K000000 This document is intended for internal use only. Sharing is allowed only using authorized tools.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2"/>
  <sheetViews>
    <sheetView workbookViewId="0">
      <selection activeCell="Q17" sqref="Q17"/>
    </sheetView>
  </sheetViews>
  <sheetFormatPr defaultRowHeight="15" x14ac:dyDescent="0.25"/>
  <cols>
    <col min="1" max="1" width="2" bestFit="1" customWidth="1"/>
    <col min="2" max="2" width="23.7109375" bestFit="1" customWidth="1"/>
    <col min="3" max="3" width="20.140625" bestFit="1" customWidth="1"/>
    <col min="4" max="4" width="10.7109375" bestFit="1" customWidth="1"/>
    <col min="5" max="5" width="7" bestFit="1" customWidth="1"/>
    <col min="6" max="6" width="6.42578125" bestFit="1" customWidth="1"/>
    <col min="7" max="7" width="8.5703125" bestFit="1" customWidth="1"/>
    <col min="8" max="8" width="8.140625" bestFit="1" customWidth="1"/>
    <col min="9" max="9" width="7" bestFit="1" customWidth="1"/>
    <col min="11" max="11" width="8.5703125" bestFit="1" customWidth="1"/>
    <col min="12" max="13" width="7" bestFit="1" customWidth="1"/>
    <col min="14" max="14" width="6.42578125" bestFit="1" customWidth="1"/>
    <col min="15" max="15" width="8.5703125" bestFit="1" customWidth="1"/>
    <col min="16" max="16" width="7.5703125" bestFit="1" customWidth="1"/>
    <col min="17" max="17" width="7" bestFit="1" customWidth="1"/>
    <col min="18" max="18" width="6.42578125" bestFit="1" customWidth="1"/>
    <col min="19" max="19" width="8.5703125" bestFit="1" customWidth="1"/>
    <col min="20" max="20" width="7.7109375" bestFit="1" customWidth="1"/>
  </cols>
  <sheetData>
    <row r="1" spans="1:21" ht="18.75" x14ac:dyDescent="0.3">
      <c r="A1" s="133" t="s">
        <v>67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</row>
    <row r="2" spans="1:21" ht="18.75" x14ac:dyDescent="0.3">
      <c r="A2" s="3"/>
      <c r="B2" s="133" t="s">
        <v>20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</row>
    <row r="3" spans="1:21" x14ac:dyDescent="0.25">
      <c r="B3" s="4" t="s">
        <v>16</v>
      </c>
      <c r="D3" s="1"/>
      <c r="E3" s="134" t="s">
        <v>0</v>
      </c>
      <c r="F3" s="135"/>
      <c r="G3" s="135"/>
      <c r="H3" s="135"/>
      <c r="I3" s="136" t="s">
        <v>1</v>
      </c>
      <c r="J3" s="137"/>
      <c r="K3" s="137"/>
      <c r="L3" s="137"/>
      <c r="M3" s="138" t="s">
        <v>2</v>
      </c>
      <c r="N3" s="139"/>
      <c r="O3" s="139"/>
      <c r="P3" s="139"/>
      <c r="Q3" s="140" t="s">
        <v>19</v>
      </c>
      <c r="R3" s="140"/>
      <c r="S3" s="140"/>
      <c r="T3" s="140"/>
      <c r="U3" s="1"/>
    </row>
    <row r="4" spans="1:21" x14ac:dyDescent="0.25">
      <c r="B4" s="17" t="s">
        <v>3</v>
      </c>
      <c r="C4" s="6" t="s">
        <v>4</v>
      </c>
      <c r="D4" s="17" t="s">
        <v>5</v>
      </c>
      <c r="E4" s="7" t="s">
        <v>7</v>
      </c>
      <c r="F4" s="7" t="s">
        <v>8</v>
      </c>
      <c r="G4" s="7" t="s">
        <v>9</v>
      </c>
      <c r="H4" s="7" t="s">
        <v>10</v>
      </c>
      <c r="I4" s="8" t="s">
        <v>7</v>
      </c>
      <c r="J4" s="8" t="s">
        <v>8</v>
      </c>
      <c r="K4" s="8" t="s">
        <v>9</v>
      </c>
      <c r="L4" s="8" t="s">
        <v>11</v>
      </c>
      <c r="M4" s="9" t="s">
        <v>7</v>
      </c>
      <c r="N4" s="9" t="s">
        <v>12</v>
      </c>
      <c r="O4" s="9" t="s">
        <v>9</v>
      </c>
      <c r="P4" s="9" t="s">
        <v>13</v>
      </c>
      <c r="Q4" s="27" t="s">
        <v>7</v>
      </c>
      <c r="R4" s="27" t="s">
        <v>12</v>
      </c>
      <c r="S4" s="27" t="s">
        <v>9</v>
      </c>
      <c r="T4" s="27" t="s">
        <v>18</v>
      </c>
      <c r="U4" s="10" t="s">
        <v>6</v>
      </c>
    </row>
    <row r="5" spans="1:21" x14ac:dyDescent="0.25">
      <c r="A5" s="46">
        <v>1</v>
      </c>
      <c r="B5" s="46" t="s">
        <v>66</v>
      </c>
      <c r="C5" s="47" t="s">
        <v>54</v>
      </c>
      <c r="D5" s="48">
        <v>39259</v>
      </c>
      <c r="E5" s="53">
        <v>14.5</v>
      </c>
      <c r="F5" s="50">
        <v>1.75</v>
      </c>
      <c r="G5" s="50"/>
      <c r="H5" s="51">
        <f>SUM(E5-F5-G5)</f>
        <v>12.75</v>
      </c>
      <c r="I5" s="53">
        <v>14.3</v>
      </c>
      <c r="J5" s="50">
        <v>1.9</v>
      </c>
      <c r="K5" s="50"/>
      <c r="L5" s="51">
        <f>SUM(I5-J5-K5)</f>
        <v>12.4</v>
      </c>
      <c r="M5" s="53">
        <v>14.5</v>
      </c>
      <c r="N5" s="50">
        <v>0.45</v>
      </c>
      <c r="O5" s="50"/>
      <c r="P5" s="51">
        <f>SUM(M5-N5-O5)</f>
        <v>14.05</v>
      </c>
      <c r="Q5" s="53">
        <v>14.5</v>
      </c>
      <c r="R5" s="50">
        <v>2</v>
      </c>
      <c r="S5" s="50"/>
      <c r="T5" s="51">
        <f>SUM(Q5-R5-S5)</f>
        <v>12.5</v>
      </c>
      <c r="U5" s="54">
        <f>SUM(H5,L5,P5,T5)-MIN(H5,L5,P5,T5)</f>
        <v>39.300000000000004</v>
      </c>
    </row>
    <row r="6" spans="1:21" x14ac:dyDescent="0.25">
      <c r="A6" s="64">
        <v>2</v>
      </c>
      <c r="B6" s="64" t="s">
        <v>80</v>
      </c>
      <c r="C6" s="66" t="s">
        <v>75</v>
      </c>
      <c r="D6" s="100">
        <v>39089</v>
      </c>
      <c r="E6" s="127">
        <v>0</v>
      </c>
      <c r="F6" s="69">
        <v>0</v>
      </c>
      <c r="G6" s="69"/>
      <c r="H6" s="70">
        <f>SUM(E6-F6-G6)</f>
        <v>0</v>
      </c>
      <c r="I6" s="127">
        <v>0</v>
      </c>
      <c r="J6" s="69">
        <v>0</v>
      </c>
      <c r="K6" s="69"/>
      <c r="L6" s="70">
        <f>SUM(I6-J6-K6)</f>
        <v>0</v>
      </c>
      <c r="M6" s="127">
        <v>0</v>
      </c>
      <c r="N6" s="69">
        <v>0</v>
      </c>
      <c r="O6" s="69"/>
      <c r="P6" s="70">
        <f>SUM(M6-N6-O6)</f>
        <v>0</v>
      </c>
      <c r="Q6" s="127">
        <v>0</v>
      </c>
      <c r="R6" s="69">
        <v>0</v>
      </c>
      <c r="S6" s="69"/>
      <c r="T6" s="70">
        <f>SUM(Q6-R6-S6)</f>
        <v>0</v>
      </c>
      <c r="U6" s="73">
        <f>SUM(H6,L6,P6,T6)-MIN(H6,L6,P6,T6)</f>
        <v>0</v>
      </c>
    </row>
    <row r="7" spans="1:21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</row>
    <row r="8" spans="1:21" x14ac:dyDescent="0.2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</row>
    <row r="9" spans="1:21" x14ac:dyDescent="0.25">
      <c r="C9" s="11"/>
      <c r="E9" s="130" t="s">
        <v>15</v>
      </c>
      <c r="F9" s="131"/>
      <c r="G9" s="131"/>
      <c r="H9" s="132"/>
      <c r="I9" s="29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</row>
    <row r="10" spans="1:21" x14ac:dyDescent="0.25">
      <c r="B10" s="6" t="s">
        <v>3</v>
      </c>
      <c r="C10" s="6" t="s">
        <v>4</v>
      </c>
      <c r="D10" s="6" t="s">
        <v>5</v>
      </c>
      <c r="E10" s="12" t="s">
        <v>7</v>
      </c>
      <c r="F10" s="12" t="s">
        <v>12</v>
      </c>
      <c r="G10" s="12" t="s">
        <v>9</v>
      </c>
      <c r="H10" s="12" t="s">
        <v>17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</row>
    <row r="11" spans="1:21" x14ac:dyDescent="0.25">
      <c r="A11" s="91">
        <v>1</v>
      </c>
      <c r="B11" s="91" t="s">
        <v>66</v>
      </c>
      <c r="C11" s="92" t="s">
        <v>54</v>
      </c>
      <c r="D11" s="93">
        <v>39259</v>
      </c>
      <c r="E11" s="128">
        <v>24.5</v>
      </c>
      <c r="F11" s="95">
        <v>0.9</v>
      </c>
      <c r="G11" s="95"/>
      <c r="H11" s="96">
        <f>SUM(E11-F11-G11)</f>
        <v>23.6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</row>
    <row r="12" spans="1:21" x14ac:dyDescent="0.25">
      <c r="A12" s="64">
        <v>2</v>
      </c>
      <c r="B12" s="64" t="s">
        <v>80</v>
      </c>
      <c r="C12" s="66" t="s">
        <v>75</v>
      </c>
      <c r="D12" s="100">
        <v>39089</v>
      </c>
      <c r="E12" s="68">
        <v>0</v>
      </c>
      <c r="F12" s="69">
        <v>0</v>
      </c>
      <c r="G12" s="69"/>
      <c r="H12" s="70">
        <f>SUM(E12-F12-G12)</f>
        <v>0</v>
      </c>
    </row>
  </sheetData>
  <sortState xmlns:xlrd2="http://schemas.microsoft.com/office/spreadsheetml/2017/richdata2" ref="B11:D12">
    <sortCondition ref="B11"/>
  </sortState>
  <mergeCells count="7">
    <mergeCell ref="E9:H9"/>
    <mergeCell ref="A1:U1"/>
    <mergeCell ref="B2:U2"/>
    <mergeCell ref="E3:H3"/>
    <mergeCell ref="I3:L3"/>
    <mergeCell ref="M3:P3"/>
    <mergeCell ref="Q3:T3"/>
  </mergeCells>
  <dataValidations count="1">
    <dataValidation type="custom" allowBlank="1" showInputMessage="1" showErrorMessage="1" sqref="P5:P6 H11:H12 H5:H6 T5:T6 L5:L6" xr:uid="{00000000-0002-0000-0600-000000000000}">
      <formula1>"bvbv"</formula1>
    </dataValidation>
  </dataValidations>
  <pageMargins left="0.7" right="0.7" top="0.75" bottom="0.75" header="0.3" footer="0.3"/>
  <headerFooter>
    <oddFooter>&amp;C_x000D_&amp;1#&amp;"Calibri"&amp;10&amp;K000000 This document is intended for internal use only. Sharing is allowed only using authorized tools.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1"/>
  <sheetViews>
    <sheetView workbookViewId="0">
      <selection activeCell="M11" sqref="M11"/>
    </sheetView>
  </sheetViews>
  <sheetFormatPr defaultRowHeight="15" x14ac:dyDescent="0.25"/>
  <cols>
    <col min="1" max="1" width="2" bestFit="1" customWidth="1"/>
    <col min="2" max="2" width="26.28515625" bestFit="1" customWidth="1"/>
    <col min="3" max="3" width="17.28515625" bestFit="1" customWidth="1"/>
    <col min="4" max="4" width="10.7109375" bestFit="1" customWidth="1"/>
  </cols>
  <sheetData>
    <row r="1" spans="1:17" ht="18.75" x14ac:dyDescent="0.3">
      <c r="A1" s="133" t="s">
        <v>47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</row>
    <row r="2" spans="1:17" ht="18.75" x14ac:dyDescent="0.3">
      <c r="A2" s="3"/>
      <c r="B2" s="133" t="s">
        <v>14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</row>
    <row r="3" spans="1:17" x14ac:dyDescent="0.25">
      <c r="B3" s="4" t="s">
        <v>16</v>
      </c>
      <c r="D3" s="1"/>
      <c r="E3" s="134" t="s">
        <v>0</v>
      </c>
      <c r="F3" s="135"/>
      <c r="G3" s="135"/>
      <c r="H3" s="135"/>
      <c r="I3" s="136" t="s">
        <v>82</v>
      </c>
      <c r="J3" s="137"/>
      <c r="K3" s="137"/>
      <c r="L3" s="137"/>
      <c r="M3" s="143" t="s">
        <v>2</v>
      </c>
      <c r="N3" s="143"/>
      <c r="O3" s="143"/>
      <c r="P3" s="143"/>
    </row>
    <row r="4" spans="1:17" x14ac:dyDescent="0.25">
      <c r="B4" s="5" t="s">
        <v>3</v>
      </c>
      <c r="C4" s="5" t="s">
        <v>4</v>
      </c>
      <c r="D4" s="6" t="s">
        <v>5</v>
      </c>
      <c r="E4" s="7" t="s">
        <v>7</v>
      </c>
      <c r="F4" s="7" t="s">
        <v>8</v>
      </c>
      <c r="G4" s="7" t="s">
        <v>9</v>
      </c>
      <c r="H4" s="7" t="s">
        <v>10</v>
      </c>
      <c r="I4" s="8" t="s">
        <v>7</v>
      </c>
      <c r="J4" s="8" t="s">
        <v>8</v>
      </c>
      <c r="K4" s="8" t="s">
        <v>9</v>
      </c>
      <c r="L4" s="8" t="s">
        <v>11</v>
      </c>
      <c r="M4" s="9" t="s">
        <v>7</v>
      </c>
      <c r="N4" s="9" t="s">
        <v>12</v>
      </c>
      <c r="O4" s="9" t="s">
        <v>9</v>
      </c>
      <c r="P4" s="9" t="s">
        <v>13</v>
      </c>
      <c r="Q4" s="10" t="s">
        <v>6</v>
      </c>
    </row>
    <row r="5" spans="1:17" x14ac:dyDescent="0.25">
      <c r="A5" s="46">
        <v>1</v>
      </c>
      <c r="B5" s="52" t="s">
        <v>48</v>
      </c>
      <c r="C5" s="47" t="s">
        <v>43</v>
      </c>
      <c r="D5" s="48">
        <v>41782</v>
      </c>
      <c r="E5" s="49">
        <v>10</v>
      </c>
      <c r="F5" s="50">
        <v>0.95</v>
      </c>
      <c r="G5" s="50"/>
      <c r="H5" s="51">
        <f>SUM(E5-F5-G5)</f>
        <v>9.0500000000000007</v>
      </c>
      <c r="I5" s="53">
        <v>0</v>
      </c>
      <c r="J5" s="50">
        <v>0</v>
      </c>
      <c r="K5" s="50"/>
      <c r="L5" s="51">
        <f>SUM(I5-J5-K5)</f>
        <v>0</v>
      </c>
      <c r="M5" s="53">
        <v>11</v>
      </c>
      <c r="N5" s="50">
        <v>0.2</v>
      </c>
      <c r="O5" s="50"/>
      <c r="P5" s="51">
        <f>SUM(M5-N5-O5)</f>
        <v>10.8</v>
      </c>
      <c r="Q5" s="54">
        <f>SUM(H5+L5+P5)</f>
        <v>19.850000000000001</v>
      </c>
    </row>
    <row r="9" spans="1:17" x14ac:dyDescent="0.25">
      <c r="C9" s="11"/>
      <c r="E9" s="156" t="s">
        <v>15</v>
      </c>
      <c r="F9" s="156"/>
      <c r="G9" s="156"/>
      <c r="H9" s="156"/>
    </row>
    <row r="10" spans="1:17" x14ac:dyDescent="0.25">
      <c r="B10" s="5" t="s">
        <v>3</v>
      </c>
      <c r="C10" s="5" t="s">
        <v>4</v>
      </c>
      <c r="D10" s="6" t="s">
        <v>5</v>
      </c>
      <c r="E10" s="12" t="s">
        <v>7</v>
      </c>
      <c r="F10" s="12" t="s">
        <v>12</v>
      </c>
      <c r="G10" s="12" t="s">
        <v>9</v>
      </c>
      <c r="H10" s="12" t="s">
        <v>17</v>
      </c>
    </row>
    <row r="11" spans="1:17" x14ac:dyDescent="0.25">
      <c r="A11" s="91">
        <v>1</v>
      </c>
      <c r="B11" s="129" t="s">
        <v>48</v>
      </c>
      <c r="C11" s="92" t="s">
        <v>43</v>
      </c>
      <c r="D11" s="93">
        <v>41782</v>
      </c>
      <c r="E11" s="94">
        <v>17</v>
      </c>
      <c r="F11" s="95">
        <v>1.3</v>
      </c>
      <c r="G11" s="95"/>
      <c r="H11" s="96">
        <f>SUM(E11-F11-G11)</f>
        <v>15.7</v>
      </c>
    </row>
  </sheetData>
  <mergeCells count="6">
    <mergeCell ref="E9:H9"/>
    <mergeCell ref="A1:Q1"/>
    <mergeCell ref="B2:Q2"/>
    <mergeCell ref="E3:H3"/>
    <mergeCell ref="I3:L3"/>
    <mergeCell ref="M3:P3"/>
  </mergeCells>
  <dataValidations count="1">
    <dataValidation type="custom" allowBlank="1" showInputMessage="1" showErrorMessage="1" sqref="H11 P5 H5 L5" xr:uid="{00000000-0002-0000-0700-000000000000}">
      <formula1>"bvbv"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RAGAZZE SUPER B</vt:lpstr>
      <vt:lpstr>RAGAZZE SB ATTREZZI</vt:lpstr>
      <vt:lpstr>JUNIOR SUPER B</vt:lpstr>
      <vt:lpstr>JUNIOR SB ATTREZZI</vt:lpstr>
      <vt:lpstr>SENIOR SUPER B</vt:lpstr>
      <vt:lpstr>JUNIOR SUPER A</vt:lpstr>
      <vt:lpstr>SENIOR SUPER A</vt:lpstr>
      <vt:lpstr>ALLIEVI SUPER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2025-04-16T06:48:02Z</dcterms:modified>
</cp:coreProperties>
</file>