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ua 2025\2024-25\ginnastica\ginnastica artistica\4° tappa\"/>
    </mc:Choice>
  </mc:AlternateContent>
  <xr:revisionPtr revIDLastSave="0" documentId="8_{BB2C8C91-43A2-4C06-94B3-C991C16CDDD5}" xr6:coauthVersionLast="47" xr6:coauthVersionMax="47" xr10:uidLastSave="{00000000-0000-0000-0000-000000000000}"/>
  <bookViews>
    <workbookView xWindow="-120" yWindow="-120" windowWidth="20730" windowHeight="11040" tabRatio="899" firstSheet="4" activeTab="16" xr2:uid="{00000000-000D-0000-FFFF-FFFF00000000}"/>
  </bookViews>
  <sheets>
    <sheet name="TIGROTTE L" sheetId="3" r:id="rId1"/>
    <sheet name="TIGROTTE CL" sheetId="8" r:id="rId2"/>
    <sheet name="TIGROTTE TR" sheetId="9" r:id="rId3"/>
    <sheet name="TIGROTTE VL" sheetId="10" r:id="rId4"/>
    <sheet name="JUNIOR L" sheetId="16" r:id="rId5"/>
    <sheet name="JUNIOR CL" sheetId="17" r:id="rId6"/>
    <sheet name="JUNIOR TR" sheetId="18" r:id="rId7"/>
    <sheet name="JUNIOR VL" sheetId="19" r:id="rId8"/>
    <sheet name="SENIOR L" sheetId="20" r:id="rId9"/>
    <sheet name="MASCHI" sheetId="21" r:id="rId10"/>
    <sheet name="PULCINE L" sheetId="1" r:id="rId11"/>
    <sheet name="LUPETTE L" sheetId="2" r:id="rId12"/>
    <sheet name="LUPETTE CL" sheetId="11" r:id="rId13"/>
    <sheet name="LUPETTE TR" sheetId="12" r:id="rId14"/>
    <sheet name="LUPETTE VL" sheetId="13" r:id="rId15"/>
    <sheet name="SMALL" sheetId="15" r:id="rId16"/>
    <sheet name="GINNASTICA INSIEME" sheetId="1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5" l="1"/>
  <c r="L30" i="15"/>
  <c r="H4" i="13"/>
  <c r="H8" i="13"/>
  <c r="H15" i="13"/>
  <c r="H11" i="13"/>
  <c r="H13" i="13"/>
  <c r="H5" i="13"/>
  <c r="H12" i="13"/>
  <c r="H9" i="13"/>
  <c r="H6" i="13"/>
  <c r="H7" i="13"/>
  <c r="H14" i="13"/>
  <c r="H3" i="13"/>
  <c r="H10" i="13"/>
  <c r="H3" i="11"/>
  <c r="H14" i="11"/>
  <c r="H13" i="11"/>
  <c r="H12" i="11"/>
  <c r="H15" i="11"/>
  <c r="H7" i="11"/>
  <c r="H5" i="11"/>
  <c r="H8" i="11"/>
  <c r="H4" i="11"/>
  <c r="H10" i="11"/>
  <c r="H11" i="11"/>
  <c r="H9" i="11"/>
  <c r="H6" i="11"/>
  <c r="P40" i="15"/>
  <c r="P39" i="15"/>
  <c r="P38" i="15"/>
  <c r="P37" i="15"/>
  <c r="P54" i="15"/>
  <c r="P53" i="15"/>
  <c r="P52" i="15"/>
  <c r="P51" i="15"/>
  <c r="P50" i="15"/>
  <c r="P49" i="15"/>
  <c r="P48" i="15"/>
  <c r="P47" i="15"/>
  <c r="H10" i="12"/>
  <c r="H7" i="12"/>
  <c r="H13" i="12"/>
  <c r="H14" i="12"/>
  <c r="H12" i="12"/>
  <c r="H11" i="12"/>
  <c r="H9" i="12"/>
  <c r="H8" i="12"/>
  <c r="H3" i="12"/>
  <c r="H6" i="12"/>
  <c r="H15" i="12"/>
  <c r="H4" i="12"/>
  <c r="H5" i="12"/>
  <c r="P9" i="15"/>
  <c r="P8" i="15"/>
  <c r="P6" i="15"/>
  <c r="P5" i="15"/>
  <c r="P7" i="15"/>
  <c r="L7" i="15"/>
  <c r="H7" i="15"/>
  <c r="P12" i="15"/>
  <c r="P11" i="15"/>
  <c r="L12" i="15"/>
  <c r="H12" i="15"/>
  <c r="L11" i="15"/>
  <c r="H11" i="15"/>
  <c r="Q7" i="15" l="1"/>
  <c r="Q12" i="15"/>
  <c r="Q11" i="15"/>
  <c r="P31" i="15" l="1"/>
  <c r="P30" i="15"/>
  <c r="Q30" i="15" s="1"/>
  <c r="P29" i="15"/>
  <c r="P28" i="15"/>
  <c r="P27" i="15"/>
  <c r="P26" i="15"/>
  <c r="P25" i="15"/>
  <c r="P24" i="15"/>
  <c r="P23" i="15"/>
  <c r="P22" i="15"/>
  <c r="P21" i="15"/>
  <c r="P20" i="15"/>
  <c r="H39" i="16"/>
  <c r="H9" i="17"/>
  <c r="H19" i="17"/>
  <c r="H4" i="17"/>
  <c r="H8" i="17"/>
  <c r="H3" i="17"/>
  <c r="H22" i="17"/>
  <c r="H17" i="17"/>
  <c r="H14" i="17"/>
  <c r="H11" i="17"/>
  <c r="H6" i="17"/>
  <c r="H12" i="17"/>
  <c r="H18" i="17"/>
  <c r="H16" i="17"/>
  <c r="H21" i="17"/>
  <c r="H20" i="17"/>
  <c r="H5" i="17"/>
  <c r="H13" i="17"/>
  <c r="H10" i="17"/>
  <c r="H23" i="17"/>
  <c r="H15" i="17"/>
  <c r="H7" i="17"/>
  <c r="H14" i="19"/>
  <c r="H11" i="19"/>
  <c r="H16" i="19"/>
  <c r="H3" i="19"/>
  <c r="H7" i="19"/>
  <c r="H18" i="19"/>
  <c r="H15" i="19"/>
  <c r="H10" i="19"/>
  <c r="H5" i="19"/>
  <c r="H4" i="19"/>
  <c r="H22" i="19"/>
  <c r="H13" i="19"/>
  <c r="H21" i="19"/>
  <c r="H9" i="19"/>
  <c r="H19" i="19"/>
  <c r="H6" i="19"/>
  <c r="H20" i="19"/>
  <c r="H17" i="19"/>
  <c r="H23" i="19"/>
  <c r="H12" i="19"/>
  <c r="H8" i="19"/>
  <c r="H10" i="18"/>
  <c r="H8" i="18"/>
  <c r="H9" i="18"/>
  <c r="H3" i="18"/>
  <c r="H4" i="18"/>
  <c r="H20" i="18"/>
  <c r="H13" i="18"/>
  <c r="H21" i="18"/>
  <c r="H5" i="18"/>
  <c r="H15" i="18"/>
  <c r="H22" i="18"/>
  <c r="H12" i="18"/>
  <c r="H19" i="18"/>
  <c r="H16" i="18"/>
  <c r="H18" i="18"/>
  <c r="H6" i="18"/>
  <c r="H17" i="18"/>
  <c r="H14" i="18"/>
  <c r="H23" i="18"/>
  <c r="H7" i="18"/>
  <c r="H11" i="18"/>
  <c r="H20" i="10"/>
  <c r="H4" i="10"/>
  <c r="H12" i="10"/>
  <c r="H34" i="10"/>
  <c r="H53" i="10"/>
  <c r="H27" i="10"/>
  <c r="H48" i="10"/>
  <c r="H22" i="10"/>
  <c r="H15" i="10"/>
  <c r="H47" i="10"/>
  <c r="H6" i="10"/>
  <c r="H13" i="10"/>
  <c r="H23" i="10"/>
  <c r="H19" i="10"/>
  <c r="H24" i="10"/>
  <c r="H17" i="10"/>
  <c r="H9" i="10"/>
  <c r="H18" i="10"/>
  <c r="H25" i="10"/>
  <c r="H28" i="10"/>
  <c r="H3" i="10"/>
  <c r="H7" i="10"/>
  <c r="H36" i="10"/>
  <c r="H45" i="10"/>
  <c r="H32" i="10"/>
  <c r="H46" i="10"/>
  <c r="H52" i="10"/>
  <c r="H38" i="10"/>
  <c r="H26" i="10"/>
  <c r="H43" i="10"/>
  <c r="H30" i="10"/>
  <c r="H31" i="10"/>
  <c r="H39" i="10"/>
  <c r="H29" i="10"/>
  <c r="H42" i="10"/>
  <c r="H21" i="10"/>
  <c r="H16" i="10"/>
  <c r="H14" i="10"/>
  <c r="H5" i="10"/>
  <c r="H33" i="10"/>
  <c r="H51" i="10"/>
  <c r="H37" i="10"/>
  <c r="H10" i="10"/>
  <c r="H8" i="10"/>
  <c r="H40" i="10"/>
  <c r="H49" i="10"/>
  <c r="H44" i="10"/>
  <c r="H50" i="10"/>
  <c r="H41" i="10"/>
  <c r="H35" i="10"/>
  <c r="H11" i="10"/>
  <c r="H8" i="9"/>
  <c r="H23" i="9"/>
  <c r="H16" i="9"/>
  <c r="H40" i="9"/>
  <c r="H53" i="9"/>
  <c r="H14" i="9"/>
  <c r="H41" i="9"/>
  <c r="H19" i="9"/>
  <c r="H13" i="9"/>
  <c r="H17" i="9"/>
  <c r="H34" i="9"/>
  <c r="H24" i="9"/>
  <c r="H45" i="9"/>
  <c r="H3" i="9"/>
  <c r="H27" i="9"/>
  <c r="H29" i="9"/>
  <c r="H5" i="9"/>
  <c r="H26" i="9"/>
  <c r="H20" i="9"/>
  <c r="H6" i="9"/>
  <c r="H35" i="9"/>
  <c r="H10" i="9"/>
  <c r="H28" i="9"/>
  <c r="H43" i="9"/>
  <c r="H30" i="9"/>
  <c r="H46" i="9"/>
  <c r="H52" i="9"/>
  <c r="H22" i="9"/>
  <c r="H15" i="9"/>
  <c r="H11" i="9"/>
  <c r="H9" i="9"/>
  <c r="H42" i="9"/>
  <c r="H37" i="9"/>
  <c r="H32" i="9"/>
  <c r="H49" i="9"/>
  <c r="H18" i="9"/>
  <c r="H12" i="9"/>
  <c r="H25" i="9"/>
  <c r="H7" i="9"/>
  <c r="H36" i="9"/>
  <c r="H51" i="9"/>
  <c r="H47" i="9"/>
  <c r="H4" i="9"/>
  <c r="H21" i="9"/>
  <c r="H38" i="9"/>
  <c r="H39" i="9"/>
  <c r="H44" i="9"/>
  <c r="H50" i="9"/>
  <c r="H48" i="9"/>
  <c r="H33" i="9"/>
  <c r="H31" i="9"/>
  <c r="H11" i="8"/>
  <c r="H15" i="8"/>
  <c r="H14" i="8"/>
  <c r="H45" i="8"/>
  <c r="H53" i="8"/>
  <c r="H8" i="8"/>
  <c r="H38" i="8"/>
  <c r="H12" i="8"/>
  <c r="H5" i="8"/>
  <c r="H19" i="8"/>
  <c r="H31" i="8"/>
  <c r="H32" i="8"/>
  <c r="H44" i="8"/>
  <c r="H4" i="8"/>
  <c r="H20" i="8"/>
  <c r="H6" i="8"/>
  <c r="H3" i="8"/>
  <c r="H16" i="8"/>
  <c r="H39" i="8"/>
  <c r="H17" i="8"/>
  <c r="H36" i="8"/>
  <c r="H10" i="8"/>
  <c r="H25" i="8"/>
  <c r="H40" i="8"/>
  <c r="H33" i="8"/>
  <c r="H46" i="8"/>
  <c r="H52" i="8"/>
  <c r="H28" i="8"/>
  <c r="H43" i="8"/>
  <c r="H26" i="8"/>
  <c r="H30" i="8"/>
  <c r="H34" i="8"/>
  <c r="H41" i="8"/>
  <c r="H42" i="8"/>
  <c r="H48" i="8"/>
  <c r="H7" i="8"/>
  <c r="H27" i="8"/>
  <c r="H21" i="8"/>
  <c r="H29" i="8"/>
  <c r="H22" i="8"/>
  <c r="H51" i="8"/>
  <c r="H47" i="8"/>
  <c r="H18" i="8"/>
  <c r="H9" i="8"/>
  <c r="H24" i="8"/>
  <c r="H35" i="8"/>
  <c r="H37" i="8"/>
  <c r="H50" i="8"/>
  <c r="H49" i="8"/>
  <c r="H23" i="8"/>
  <c r="H13" i="8"/>
  <c r="H5" i="21"/>
  <c r="L5" i="21"/>
  <c r="P5" i="21"/>
  <c r="T5" i="21"/>
  <c r="H11" i="21"/>
  <c r="H18" i="21"/>
  <c r="L18" i="21"/>
  <c r="P18" i="21"/>
  <c r="T18" i="21"/>
  <c r="H24" i="21"/>
  <c r="H31" i="21"/>
  <c r="L31" i="21"/>
  <c r="P31" i="21"/>
  <c r="T31" i="21"/>
  <c r="H37" i="21"/>
  <c r="H5" i="20"/>
  <c r="L5" i="20"/>
  <c r="P5" i="20"/>
  <c r="H6" i="20"/>
  <c r="L6" i="20"/>
  <c r="P6" i="20"/>
  <c r="H7" i="20"/>
  <c r="L7" i="20"/>
  <c r="P7" i="20"/>
  <c r="H9" i="20"/>
  <c r="L9" i="20"/>
  <c r="P9" i="20"/>
  <c r="H8" i="20"/>
  <c r="L8" i="20"/>
  <c r="P8" i="20"/>
  <c r="H16" i="20"/>
  <c r="H14" i="20"/>
  <c r="H13" i="20"/>
  <c r="H15" i="20"/>
  <c r="H17" i="20"/>
  <c r="H22" i="20"/>
  <c r="H24" i="20"/>
  <c r="H25" i="20"/>
  <c r="H23" i="20"/>
  <c r="H9" i="16"/>
  <c r="L9" i="16"/>
  <c r="P9" i="16"/>
  <c r="H13" i="16"/>
  <c r="L13" i="16"/>
  <c r="P13" i="16"/>
  <c r="H25" i="16"/>
  <c r="L25" i="16"/>
  <c r="P25" i="16"/>
  <c r="H17" i="16"/>
  <c r="L17" i="16"/>
  <c r="P17" i="16"/>
  <c r="H20" i="16"/>
  <c r="L20" i="16"/>
  <c r="P20" i="16"/>
  <c r="H7" i="16"/>
  <c r="L7" i="16"/>
  <c r="P7" i="16"/>
  <c r="H21" i="16"/>
  <c r="L21" i="16"/>
  <c r="P21" i="16"/>
  <c r="H18" i="16"/>
  <c r="L18" i="16"/>
  <c r="P18" i="16"/>
  <c r="H22" i="16"/>
  <c r="L22" i="16"/>
  <c r="P22" i="16"/>
  <c r="H16" i="16"/>
  <c r="L16" i="16"/>
  <c r="P16" i="16"/>
  <c r="H24" i="16"/>
  <c r="L24" i="16"/>
  <c r="P24" i="16"/>
  <c r="H10" i="16"/>
  <c r="L10" i="16"/>
  <c r="P10" i="16"/>
  <c r="H8" i="16"/>
  <c r="L8" i="16"/>
  <c r="P8" i="16"/>
  <c r="R17" i="16"/>
  <c r="H19" i="16"/>
  <c r="L19" i="16"/>
  <c r="P19" i="16"/>
  <c r="H15" i="16"/>
  <c r="L15" i="16"/>
  <c r="P15" i="16"/>
  <c r="H23" i="16"/>
  <c r="L23" i="16"/>
  <c r="P23" i="16"/>
  <c r="H6" i="16"/>
  <c r="L6" i="16"/>
  <c r="P6" i="16"/>
  <c r="H5" i="16"/>
  <c r="L5" i="16"/>
  <c r="P5" i="16"/>
  <c r="H11" i="16"/>
  <c r="L11" i="16"/>
  <c r="P11" i="16"/>
  <c r="H14" i="16"/>
  <c r="L14" i="16"/>
  <c r="P14" i="16"/>
  <c r="H12" i="16"/>
  <c r="L12" i="16"/>
  <c r="P12" i="16"/>
  <c r="H35" i="16"/>
  <c r="H36" i="16"/>
  <c r="H50" i="16"/>
  <c r="H40" i="16"/>
  <c r="H45" i="16"/>
  <c r="H38" i="16"/>
  <c r="H43" i="16"/>
  <c r="H49" i="16"/>
  <c r="H46" i="16"/>
  <c r="H37" i="16"/>
  <c r="H44" i="16"/>
  <c r="H42" i="16"/>
  <c r="H30" i="16"/>
  <c r="H34" i="16"/>
  <c r="H48" i="16"/>
  <c r="H32" i="16"/>
  <c r="H33" i="16"/>
  <c r="H41" i="16"/>
  <c r="H47" i="16"/>
  <c r="H31" i="16"/>
  <c r="H61" i="16"/>
  <c r="H60" i="16"/>
  <c r="H59" i="16"/>
  <c r="H56" i="16"/>
  <c r="H54" i="16"/>
  <c r="H55" i="16"/>
  <c r="H58" i="16"/>
  <c r="H57" i="16"/>
  <c r="H47" i="2"/>
  <c r="H46" i="2"/>
  <c r="H111" i="3"/>
  <c r="H118" i="3"/>
  <c r="H119" i="3"/>
  <c r="H80" i="3"/>
  <c r="H83" i="3"/>
  <c r="H61" i="3"/>
  <c r="H96" i="3"/>
  <c r="H60" i="3"/>
  <c r="H63" i="3"/>
  <c r="P52" i="3"/>
  <c r="L52" i="3"/>
  <c r="H52" i="3"/>
  <c r="Q8" i="20" l="1"/>
  <c r="Q8" i="16"/>
  <c r="Q20" i="16"/>
  <c r="Q9" i="16"/>
  <c r="U31" i="21"/>
  <c r="Q22" i="16"/>
  <c r="Q12" i="16"/>
  <c r="Q6" i="16"/>
  <c r="Q5" i="20"/>
  <c r="Q13" i="16"/>
  <c r="Q11" i="16"/>
  <c r="Q15" i="16"/>
  <c r="Q24" i="16"/>
  <c r="Q21" i="16"/>
  <c r="Q25" i="16"/>
  <c r="Q7" i="20"/>
  <c r="U18" i="21"/>
  <c r="U5" i="21"/>
  <c r="Q5" i="16"/>
  <c r="Q19" i="16"/>
  <c r="Q16" i="16"/>
  <c r="Q7" i="16"/>
  <c r="Q6" i="20"/>
  <c r="Q14" i="16"/>
  <c r="Q23" i="16"/>
  <c r="Q10" i="16"/>
  <c r="Q18" i="16"/>
  <c r="Q17" i="16"/>
  <c r="Q9" i="20"/>
  <c r="Q52" i="3"/>
  <c r="H10" i="15" l="1"/>
  <c r="L10" i="15"/>
  <c r="P10" i="15"/>
  <c r="H13" i="15"/>
  <c r="L13" i="15"/>
  <c r="P13" i="15"/>
  <c r="H14" i="15"/>
  <c r="L14" i="15"/>
  <c r="P14" i="15"/>
  <c r="H5" i="15"/>
  <c r="L5" i="15"/>
  <c r="H6" i="15"/>
  <c r="L6" i="15"/>
  <c r="H8" i="15"/>
  <c r="L8" i="15"/>
  <c r="H9" i="15"/>
  <c r="L9" i="15"/>
  <c r="H24" i="15"/>
  <c r="L24" i="15"/>
  <c r="H25" i="15"/>
  <c r="L25" i="15"/>
  <c r="H26" i="15"/>
  <c r="L26" i="15"/>
  <c r="H27" i="15"/>
  <c r="L27" i="15"/>
  <c r="H20" i="15"/>
  <c r="L20" i="15"/>
  <c r="H21" i="15"/>
  <c r="L21" i="15"/>
  <c r="H22" i="15"/>
  <c r="L22" i="15"/>
  <c r="H23" i="15"/>
  <c r="L23" i="15"/>
  <c r="H28" i="15"/>
  <c r="L28" i="15"/>
  <c r="H29" i="15"/>
  <c r="L29" i="15"/>
  <c r="H31" i="15"/>
  <c r="L31" i="15"/>
  <c r="H37" i="15"/>
  <c r="L37" i="15"/>
  <c r="H38" i="15"/>
  <c r="L38" i="15"/>
  <c r="H39" i="15"/>
  <c r="L39" i="15"/>
  <c r="H40" i="15"/>
  <c r="L40" i="15"/>
  <c r="H51" i="15"/>
  <c r="L51" i="15"/>
  <c r="H52" i="15"/>
  <c r="L52" i="15"/>
  <c r="H53" i="15"/>
  <c r="L53" i="15"/>
  <c r="H54" i="15"/>
  <c r="L54" i="15"/>
  <c r="H47" i="15"/>
  <c r="L47" i="15"/>
  <c r="H48" i="15"/>
  <c r="L48" i="15"/>
  <c r="H49" i="15"/>
  <c r="L49" i="15"/>
  <c r="H50" i="15"/>
  <c r="L50" i="15"/>
  <c r="H4" i="14"/>
  <c r="H9" i="14"/>
  <c r="H20" i="14"/>
  <c r="H28" i="14"/>
  <c r="Q5" i="15" l="1"/>
  <c r="Q8" i="15"/>
  <c r="Q22" i="15"/>
  <c r="Q13" i="15"/>
  <c r="Q31" i="15"/>
  <c r="Q26" i="15"/>
  <c r="Q29" i="15"/>
  <c r="Q23" i="15"/>
  <c r="Q27" i="15"/>
  <c r="Q25" i="15"/>
  <c r="Q6" i="15"/>
  <c r="Q10" i="15"/>
  <c r="Q28" i="15"/>
  <c r="Q20" i="15"/>
  <c r="Q21" i="15"/>
  <c r="Q9" i="15"/>
  <c r="Q54" i="15"/>
  <c r="Q53" i="15"/>
  <c r="Q40" i="15"/>
  <c r="Q39" i="15"/>
  <c r="Q50" i="15"/>
  <c r="Q49" i="15"/>
  <c r="Q48" i="15"/>
  <c r="Q52" i="15"/>
  <c r="Q51" i="15"/>
  <c r="Q38" i="15"/>
  <c r="Q37" i="15"/>
  <c r="Q14" i="15"/>
  <c r="Q24" i="15"/>
  <c r="H22" i="3"/>
  <c r="L22" i="3"/>
  <c r="P22" i="3"/>
  <c r="H29" i="3"/>
  <c r="L29" i="3"/>
  <c r="P29" i="3"/>
  <c r="H51" i="3"/>
  <c r="L51" i="3"/>
  <c r="P51" i="3"/>
  <c r="H46" i="3"/>
  <c r="L46" i="3"/>
  <c r="P46" i="3"/>
  <c r="H47" i="3"/>
  <c r="L47" i="3"/>
  <c r="P47" i="3"/>
  <c r="H38" i="3"/>
  <c r="L38" i="3"/>
  <c r="P38" i="3"/>
  <c r="H12" i="3"/>
  <c r="L12" i="3"/>
  <c r="P12" i="3"/>
  <c r="H10" i="3"/>
  <c r="L10" i="3"/>
  <c r="P10" i="3"/>
  <c r="H49" i="3"/>
  <c r="L49" i="3"/>
  <c r="P49" i="3"/>
  <c r="H53" i="3"/>
  <c r="L53" i="3"/>
  <c r="P53" i="3"/>
  <c r="H31" i="3"/>
  <c r="L31" i="3"/>
  <c r="P31" i="3"/>
  <c r="H16" i="3"/>
  <c r="L16" i="3"/>
  <c r="P16" i="3"/>
  <c r="H24" i="3"/>
  <c r="L24" i="3"/>
  <c r="P24" i="3"/>
  <c r="H20" i="3"/>
  <c r="L20" i="3"/>
  <c r="P20" i="3"/>
  <c r="H11" i="3"/>
  <c r="L11" i="3"/>
  <c r="P11" i="3"/>
  <c r="H50" i="3"/>
  <c r="L50" i="3"/>
  <c r="P50" i="3"/>
  <c r="H39" i="3"/>
  <c r="L39" i="3"/>
  <c r="P39" i="3"/>
  <c r="H41" i="3"/>
  <c r="L41" i="3"/>
  <c r="P41" i="3"/>
  <c r="H40" i="3"/>
  <c r="L40" i="3"/>
  <c r="P40" i="3"/>
  <c r="H23" i="3"/>
  <c r="L23" i="3"/>
  <c r="P23" i="3"/>
  <c r="H28" i="3"/>
  <c r="L28" i="3"/>
  <c r="P28" i="3"/>
  <c r="H37" i="3"/>
  <c r="L37" i="3"/>
  <c r="P37" i="3"/>
  <c r="H36" i="3"/>
  <c r="L36" i="3"/>
  <c r="P36" i="3"/>
  <c r="H54" i="3"/>
  <c r="L54" i="3"/>
  <c r="P54" i="3"/>
  <c r="H48" i="3"/>
  <c r="L48" i="3"/>
  <c r="P48" i="3"/>
  <c r="H35" i="3"/>
  <c r="L35" i="3"/>
  <c r="P35" i="3"/>
  <c r="H44" i="3"/>
  <c r="L44" i="3"/>
  <c r="P44" i="3"/>
  <c r="H32" i="3"/>
  <c r="L32" i="3"/>
  <c r="P32" i="3"/>
  <c r="H7" i="3"/>
  <c r="L7" i="3"/>
  <c r="P7" i="3"/>
  <c r="H30" i="3"/>
  <c r="L30" i="3"/>
  <c r="P30" i="3"/>
  <c r="H17" i="3"/>
  <c r="L17" i="3"/>
  <c r="P17" i="3"/>
  <c r="H34" i="3"/>
  <c r="L34" i="3"/>
  <c r="P34" i="3"/>
  <c r="H21" i="3"/>
  <c r="L21" i="3"/>
  <c r="P21" i="3"/>
  <c r="H5" i="3"/>
  <c r="L5" i="3"/>
  <c r="P5" i="3"/>
  <c r="H19" i="3"/>
  <c r="L19" i="3"/>
  <c r="P19" i="3"/>
  <c r="H25" i="3"/>
  <c r="L25" i="3"/>
  <c r="P25" i="3"/>
  <c r="H6" i="3"/>
  <c r="L6" i="3"/>
  <c r="P6" i="3"/>
  <c r="H43" i="3"/>
  <c r="L43" i="3"/>
  <c r="P43" i="3"/>
  <c r="H26" i="3"/>
  <c r="L26" i="3"/>
  <c r="P26" i="3"/>
  <c r="H27" i="3"/>
  <c r="L27" i="3"/>
  <c r="P27" i="3"/>
  <c r="H33" i="3"/>
  <c r="L33" i="3"/>
  <c r="P33" i="3"/>
  <c r="H9" i="3"/>
  <c r="L9" i="3"/>
  <c r="P9" i="3"/>
  <c r="H18" i="3"/>
  <c r="L18" i="3"/>
  <c r="P18" i="3"/>
  <c r="H45" i="3"/>
  <c r="L45" i="3"/>
  <c r="P45" i="3"/>
  <c r="H13" i="3"/>
  <c r="L13" i="3"/>
  <c r="P13" i="3"/>
  <c r="H55" i="3"/>
  <c r="L55" i="3"/>
  <c r="P55" i="3"/>
  <c r="H42" i="3"/>
  <c r="L42" i="3"/>
  <c r="P42" i="3"/>
  <c r="H14" i="3"/>
  <c r="L14" i="3"/>
  <c r="P14" i="3"/>
  <c r="H15" i="3"/>
  <c r="L15" i="3"/>
  <c r="P15" i="3"/>
  <c r="H8" i="3"/>
  <c r="L8" i="3"/>
  <c r="P8" i="3"/>
  <c r="H75" i="3"/>
  <c r="H74" i="3"/>
  <c r="H103" i="3"/>
  <c r="H106" i="3"/>
  <c r="H94" i="3"/>
  <c r="H62" i="3"/>
  <c r="H66" i="3"/>
  <c r="H65" i="3"/>
  <c r="H78" i="3"/>
  <c r="H104" i="3"/>
  <c r="H107" i="3"/>
  <c r="H99" i="3"/>
  <c r="H92" i="3"/>
  <c r="H71" i="3"/>
  <c r="H76" i="3"/>
  <c r="H86" i="3"/>
  <c r="H105" i="3"/>
  <c r="H67" i="3"/>
  <c r="H89" i="3"/>
  <c r="H84" i="3"/>
  <c r="H95" i="3"/>
  <c r="H87" i="3"/>
  <c r="H77" i="3"/>
  <c r="H88" i="3"/>
  <c r="H101" i="3"/>
  <c r="H72" i="3"/>
  <c r="H91" i="3"/>
  <c r="H102" i="3"/>
  <c r="H85" i="3"/>
  <c r="H73" i="3"/>
  <c r="H64" i="3"/>
  <c r="H98" i="3"/>
  <c r="H59" i="3"/>
  <c r="H81" i="3"/>
  <c r="H69" i="3"/>
  <c r="H79" i="3"/>
  <c r="H100" i="3"/>
  <c r="H93" i="3"/>
  <c r="H82" i="3"/>
  <c r="H97" i="3"/>
  <c r="H70" i="3"/>
  <c r="H68" i="3"/>
  <c r="H90" i="3"/>
  <c r="H112" i="3"/>
  <c r="H134" i="3"/>
  <c r="H140" i="3"/>
  <c r="H130" i="3"/>
  <c r="H124" i="3"/>
  <c r="H127" i="3"/>
  <c r="H139" i="3"/>
  <c r="H141" i="3"/>
  <c r="H115" i="3"/>
  <c r="H137" i="3"/>
  <c r="H135" i="3"/>
  <c r="H132" i="3"/>
  <c r="H131" i="3"/>
  <c r="H136" i="3"/>
  <c r="H128" i="3"/>
  <c r="H125" i="3"/>
  <c r="H117" i="3"/>
  <c r="H129" i="3"/>
  <c r="H123" i="3"/>
  <c r="H138" i="3"/>
  <c r="H120" i="3"/>
  <c r="H114" i="3"/>
  <c r="H122" i="3"/>
  <c r="H126" i="3"/>
  <c r="H113" i="3"/>
  <c r="H116" i="3"/>
  <c r="H133" i="3"/>
  <c r="H121" i="3"/>
  <c r="H8" i="2"/>
  <c r="L8" i="2"/>
  <c r="P8" i="2"/>
  <c r="H6" i="2"/>
  <c r="L6" i="2"/>
  <c r="P6" i="2"/>
  <c r="H17" i="2"/>
  <c r="L17" i="2"/>
  <c r="P17" i="2"/>
  <c r="H9" i="2"/>
  <c r="L9" i="2"/>
  <c r="P9" i="2"/>
  <c r="H5" i="2"/>
  <c r="L5" i="2"/>
  <c r="P5" i="2"/>
  <c r="H11" i="2"/>
  <c r="L11" i="2"/>
  <c r="P11" i="2"/>
  <c r="H12" i="2"/>
  <c r="L12" i="2"/>
  <c r="P12" i="2"/>
  <c r="H10" i="2"/>
  <c r="L10" i="2"/>
  <c r="P10" i="2"/>
  <c r="H15" i="2"/>
  <c r="L15" i="2"/>
  <c r="P15" i="2"/>
  <c r="H14" i="2"/>
  <c r="L14" i="2"/>
  <c r="P14" i="2"/>
  <c r="H16" i="2"/>
  <c r="L16" i="2"/>
  <c r="P16" i="2"/>
  <c r="H13" i="2"/>
  <c r="L13" i="2"/>
  <c r="P13" i="2"/>
  <c r="H7" i="2"/>
  <c r="L7" i="2"/>
  <c r="P7" i="2"/>
  <c r="H30" i="2"/>
  <c r="H32" i="2"/>
  <c r="H34" i="2"/>
  <c r="H24" i="2"/>
  <c r="H25" i="2"/>
  <c r="H22" i="2"/>
  <c r="H31" i="2"/>
  <c r="H23" i="2"/>
  <c r="H27" i="2"/>
  <c r="H29" i="2"/>
  <c r="H26" i="2"/>
  <c r="H28" i="2"/>
  <c r="H33" i="2"/>
  <c r="H42" i="2"/>
  <c r="H41" i="2"/>
  <c r="H40" i="2"/>
  <c r="H39" i="2"/>
  <c r="H38" i="2"/>
  <c r="H43" i="2"/>
  <c r="H48" i="2"/>
  <c r="H44" i="2"/>
  <c r="H45" i="2"/>
  <c r="H5" i="1"/>
  <c r="L5" i="1"/>
  <c r="P5" i="1"/>
  <c r="H11" i="1"/>
  <c r="Q10" i="2" l="1"/>
  <c r="Q5" i="1"/>
  <c r="Q9" i="2"/>
  <c r="Q13" i="2"/>
  <c r="Q16" i="2"/>
  <c r="Q12" i="2"/>
  <c r="Q7" i="2"/>
  <c r="Q15" i="2"/>
  <c r="Q5" i="2"/>
  <c r="Q8" i="2"/>
  <c r="Q14" i="2"/>
  <c r="Q11" i="2"/>
  <c r="Q6" i="2"/>
  <c r="Q17" i="2"/>
  <c r="Q19" i="3"/>
  <c r="Q11" i="3"/>
  <c r="Q31" i="3"/>
  <c r="Q51" i="3"/>
  <c r="Q42" i="3"/>
  <c r="Q18" i="3"/>
  <c r="Q26" i="3"/>
  <c r="Q17" i="3"/>
  <c r="Q44" i="3"/>
  <c r="Q36" i="3"/>
  <c r="Q40" i="3"/>
  <c r="Q12" i="3"/>
  <c r="Q47" i="15"/>
  <c r="Q8" i="3"/>
  <c r="Q43" i="3"/>
  <c r="Q30" i="3"/>
  <c r="Q37" i="3"/>
  <c r="Q41" i="3"/>
  <c r="Q20" i="3"/>
  <c r="Q38" i="3"/>
  <c r="Q13" i="3"/>
  <c r="Q6" i="3"/>
  <c r="Q14" i="3"/>
  <c r="Q45" i="3"/>
  <c r="Q27" i="3"/>
  <c r="Q25" i="3"/>
  <c r="Q34" i="3"/>
  <c r="Q32" i="3"/>
  <c r="Q54" i="3"/>
  <c r="Q23" i="3"/>
  <c r="Q50" i="3"/>
  <c r="Q16" i="3"/>
  <c r="Q10" i="3"/>
  <c r="Q46" i="3"/>
  <c r="Q55" i="3"/>
  <c r="Q9" i="3"/>
  <c r="Q5" i="3"/>
  <c r="Q35" i="3"/>
  <c r="Q53" i="3"/>
  <c r="Q29" i="3"/>
  <c r="Q15" i="3"/>
  <c r="Q33" i="3"/>
  <c r="Q21" i="3"/>
  <c r="Q7" i="3"/>
  <c r="Q48" i="3"/>
  <c r="Q28" i="3"/>
  <c r="Q39" i="3"/>
  <c r="Q24" i="3"/>
  <c r="Q49" i="3"/>
  <c r="Q47" i="3"/>
  <c r="Q22" i="3"/>
</calcChain>
</file>

<file path=xl/sharedStrings.xml><?xml version="1.0" encoding="utf-8"?>
<sst xmlns="http://schemas.openxmlformats.org/spreadsheetml/2006/main" count="1533" uniqueCount="199">
  <si>
    <t>ASD OASIS CLUB</t>
  </si>
  <si>
    <t>PIZZO AMALIA</t>
  </si>
  <si>
    <t>Tot.  MT</t>
  </si>
  <si>
    <t>Pen.agg.</t>
  </si>
  <si>
    <t xml:space="preserve">Pen. E </t>
  </si>
  <si>
    <t>Nota D</t>
  </si>
  <si>
    <t>D. Nasc.</t>
  </si>
  <si>
    <t>Società</t>
  </si>
  <si>
    <t>Ginnasta</t>
  </si>
  <si>
    <t>MINITRAMPOLINO</t>
  </si>
  <si>
    <t>TOTALE</t>
  </si>
  <si>
    <t>Tot. VO</t>
  </si>
  <si>
    <t>Tot. TR</t>
  </si>
  <si>
    <t xml:space="preserve">Pen. E   </t>
  </si>
  <si>
    <t>Tot. CL</t>
  </si>
  <si>
    <t>VOLTEGGIO</t>
  </si>
  <si>
    <t>TRAVE</t>
  </si>
  <si>
    <t>CORPO LIBERO</t>
  </si>
  <si>
    <t>ASSOLUTO</t>
  </si>
  <si>
    <t>PER I PROGRAMMI MEDIUM E LARGE (TOTALE DATO DALLA SOMMA DEI 3 ATTREZZI)</t>
  </si>
  <si>
    <t>CATEGORIA PULCINE - PROGRAMMA LARGE</t>
  </si>
  <si>
    <t>ASD POLVERE DI MAGNESIO</t>
  </si>
  <si>
    <t>TIMOFTE MIRIAM ELENA</t>
  </si>
  <si>
    <t>SUSSARELLO GIOIA ANGELA</t>
  </si>
  <si>
    <t>SANTICCHIA VIOLA</t>
  </si>
  <si>
    <t>PALOMBO VIRGINIA</t>
  </si>
  <si>
    <t>GIOVANI AURORA</t>
  </si>
  <si>
    <t>HAPPY TIME</t>
  </si>
  <si>
    <t>FERRARI CATERINA</t>
  </si>
  <si>
    <t>CORTI SAMANTHA</t>
  </si>
  <si>
    <t>CERRAI OLIMPIA</t>
  </si>
  <si>
    <t>BRILLI LIVIA</t>
  </si>
  <si>
    <t>ALOCCI MIRIAM</t>
  </si>
  <si>
    <t>ALOCCI MIA</t>
  </si>
  <si>
    <t>PARALLELE SPECIALITA'</t>
  </si>
  <si>
    <t>SAMARAKOON RUHARA RAJASINGHA</t>
  </si>
  <si>
    <t>MIATTO ISABEL MARIA</t>
  </si>
  <si>
    <t>CATEGORIA LUPETTE - PROGRAMMA LARGE</t>
  </si>
  <si>
    <t>VOICU INES ADRIANA</t>
  </si>
  <si>
    <t>TOUAMI NAYME</t>
  </si>
  <si>
    <t>SONNINI CATERINA</t>
  </si>
  <si>
    <t>SCHIANO SOFIA</t>
  </si>
  <si>
    <t>ASD ASCIANO 2011</t>
  </si>
  <si>
    <t>ROSSI CLARA</t>
  </si>
  <si>
    <t>RENDA PERELLI GINEVRA</t>
  </si>
  <si>
    <t>ASD MUDRA DANZA</t>
  </si>
  <si>
    <t>POSSENTI LIVIA</t>
  </si>
  <si>
    <t>PIRJOL DARIA ANDREEA</t>
  </si>
  <si>
    <t>PAZZI GINEVRA</t>
  </si>
  <si>
    <t>MEREUTA NICOLE</t>
  </si>
  <si>
    <t>MENGOLI GIULIA</t>
  </si>
  <si>
    <t>MBOUP KHOUDIA</t>
  </si>
  <si>
    <t>MASCAGNI NINA</t>
  </si>
  <si>
    <t>LANDINI ANITA INES</t>
  </si>
  <si>
    <t>HETTI ARACHCHIGE DYANA SHAVINDI TISSERA</t>
  </si>
  <si>
    <t>GUIDICI ROSSANA</t>
  </si>
  <si>
    <t>GORI EMILIA</t>
  </si>
  <si>
    <t>GHENDA VITTORIA</t>
  </si>
  <si>
    <t>GALAZZO GIULIA</t>
  </si>
  <si>
    <t>FIORE KAROL</t>
  </si>
  <si>
    <t>DUMITRU AMALIA IOANA</t>
  </si>
  <si>
    <t>CASTRI BEATRICE</t>
  </si>
  <si>
    <t>CAREDDU GAIA SOLE</t>
  </si>
  <si>
    <t>BOMBONATO BIANCA</t>
  </si>
  <si>
    <t>BENEDETTI LINDA</t>
  </si>
  <si>
    <t>BENEDETTI EMMA</t>
  </si>
  <si>
    <t>BECHERINI BIANCA</t>
  </si>
  <si>
    <t>BAGLIONI CECILIA</t>
  </si>
  <si>
    <t>ANDREI VITTORIA</t>
  </si>
  <si>
    <t>TANZARELLA GIULIA</t>
  </si>
  <si>
    <t>SILVANO FEDI</t>
  </si>
  <si>
    <t>ROCCHI MATILDE</t>
  </si>
  <si>
    <t>PALOMBI EMMA</t>
  </si>
  <si>
    <t>LIGI EVA</t>
  </si>
  <si>
    <t>LENZONI LUDOVICA</t>
  </si>
  <si>
    <t>GIOIELLO ALICE</t>
  </si>
  <si>
    <t>GENNAI ANNA</t>
  </si>
  <si>
    <t>FRANCHI CAMILLA</t>
  </si>
  <si>
    <t>SPORTING CLUB ALBINIA</t>
  </si>
  <si>
    <t>DORNEANU NAOMI ANA</t>
  </si>
  <si>
    <t>CONTANGELO GIULIA</t>
  </si>
  <si>
    <t>CALANDRONE GINEVRA</t>
  </si>
  <si>
    <t>ASCENZI MATILDE</t>
  </si>
  <si>
    <t>POL. BARBANELLA UNO</t>
  </si>
  <si>
    <t>TINTI DAFNE</t>
  </si>
  <si>
    <t>PRATI EVELYN</t>
  </si>
  <si>
    <t>PIETRINI DEZIANNA</t>
  </si>
  <si>
    <t>ASD FERRUCCI LIBERTAS</t>
  </si>
  <si>
    <t>DI MARCO MARTINA</t>
  </si>
  <si>
    <t>DI LEMMA AURORA</t>
  </si>
  <si>
    <t>CAMBUR EMILIA</t>
  </si>
  <si>
    <t>CATEGORIA TIGROTTE F - PROGRAMMA LARGE</t>
  </si>
  <si>
    <t>MYTHOS</t>
  </si>
  <si>
    <t>ASD KINZIKA GINNASTICA</t>
  </si>
  <si>
    <t>ASD SPORTING CLUB 2000</t>
  </si>
  <si>
    <t>VIRTUS ULIVETO ASD</t>
  </si>
  <si>
    <t>PENALITA' NEUTRA</t>
  </si>
  <si>
    <t>PENALITA'</t>
  </si>
  <si>
    <t>PUNTEGGIO PARTENZA</t>
  </si>
  <si>
    <t>HAPPY TIME                 SQUADRA BIANCA</t>
  </si>
  <si>
    <t>2^ FASCIA</t>
  </si>
  <si>
    <t>GINNASTICA INSIEME - PROGRAMMA LARGE</t>
  </si>
  <si>
    <t>LUPO CATERINA</t>
  </si>
  <si>
    <t>FORLI' FRANCESCA</t>
  </si>
  <si>
    <t>BURATTI ILARIA</t>
  </si>
  <si>
    <t>GINNASTICA INSIEME - PROGRAMMA MEDIUM</t>
  </si>
  <si>
    <t>TOMMASI YLENIA</t>
  </si>
  <si>
    <t>SHKURTAJ DESY</t>
  </si>
  <si>
    <t>RABEI SOFIA</t>
  </si>
  <si>
    <t>PUCCI MATILDE</t>
  </si>
  <si>
    <t>PASQUINELLI MATILDE</t>
  </si>
  <si>
    <t>INNOCENTI MIRA</t>
  </si>
  <si>
    <t>KARATE KWAI               SQUADRA LIBELLULE</t>
  </si>
  <si>
    <t>CECCHI ASIA</t>
  </si>
  <si>
    <t>PIERI VITTORIA</t>
  </si>
  <si>
    <t>LA GRECA GEMMA</t>
  </si>
  <si>
    <t>BARTOLI LISA</t>
  </si>
  <si>
    <t>BARTOLI CECILIA</t>
  </si>
  <si>
    <t>KARATE KWAI               SQUADRA FARFALLE</t>
  </si>
  <si>
    <t>BARTOLI CAROLINA</t>
  </si>
  <si>
    <t>GINNASTICA INSIEME - PROGRAMMA SMALL</t>
  </si>
  <si>
    <t>KARATE KWAI                        SQUADRA FARFALLE</t>
  </si>
  <si>
    <t>KARATE KWAI                          SQUADRA LIBELLULE</t>
  </si>
  <si>
    <t>VOLTEGGIO/TRAMPOLINO</t>
  </si>
  <si>
    <t>SQUADRA</t>
  </si>
  <si>
    <t>(TOTALE DATO DALLA SOMMA DEI 3 PUNTEGGI MIGLIORI AD OGNI ATTREZZO)</t>
  </si>
  <si>
    <t>CATEGORIA JUNIOR/SENIOR - PROGRAMMA SMALL</t>
  </si>
  <si>
    <t>KARATE KWAI                        SQUADRA APETTE</t>
  </si>
  <si>
    <t>CATEGORIA RAGAZZE - PROGRAMMA SMALL</t>
  </si>
  <si>
    <t>MORELLI EMMA</t>
  </si>
  <si>
    <t>COLLE LIANA</t>
  </si>
  <si>
    <t>BRANCHETTI AURORA</t>
  </si>
  <si>
    <t>BOUNDOUK JAMILA</t>
  </si>
  <si>
    <t>MARCOTULLI IRENE</t>
  </si>
  <si>
    <t>POL. BARBANELLA UNO SQUADRA 2</t>
  </si>
  <si>
    <t>NARDI MATILDE</t>
  </si>
  <si>
    <t>TOCCHI AURORA</t>
  </si>
  <si>
    <t>CORSETTI TARA FREYA</t>
  </si>
  <si>
    <t>BARBAGLI EVA</t>
  </si>
  <si>
    <t>POL. BARBANELLA UNO SQUADRA 1</t>
  </si>
  <si>
    <t>AUGUGLIARO CHIARA</t>
  </si>
  <si>
    <t>CATEGORIA ALLIEVE - PROGRAMMA SMALL</t>
  </si>
  <si>
    <t>TOMASI GAIA</t>
  </si>
  <si>
    <t>TATA GAIA</t>
  </si>
  <si>
    <t>NOCCHI AURORA</t>
  </si>
  <si>
    <t>MIKULICIC LEA</t>
  </si>
  <si>
    <t>ASD ASCIANO 2011              SQUADRA BIANCA</t>
  </si>
  <si>
    <t>POGGI ALICE</t>
  </si>
  <si>
    <t>ORSINI SREBOT ANNA</t>
  </si>
  <si>
    <t>MUHADRI AIDA</t>
  </si>
  <si>
    <t>ASD ASCIANO 2011              SQUADRA CELESTE</t>
  </si>
  <si>
    <t>GRASSO SARA</t>
  </si>
  <si>
    <t>CATEGORIA PULCINE - PROGRAMMA SMALL</t>
  </si>
  <si>
    <t>FOSSATI FRANCESCA</t>
  </si>
  <si>
    <t>HAMMAMI ELYNE</t>
  </si>
  <si>
    <t>PASQUALI GIADA</t>
  </si>
  <si>
    <t>SQUARCINI ARIANNA</t>
  </si>
  <si>
    <t>SALVADORI VALERIA</t>
  </si>
  <si>
    <t>NOGARIN CAMILLA</t>
  </si>
  <si>
    <t>TURINI MARTA</t>
  </si>
  <si>
    <t>POSSENTI SOFIA</t>
  </si>
  <si>
    <t>PINTO GEMMA</t>
  </si>
  <si>
    <t>PARRINELLI CINZIA</t>
  </si>
  <si>
    <t>LORENZINI VIRGINIA</t>
  </si>
  <si>
    <t>DELFINO VIRGINIA</t>
  </si>
  <si>
    <t>CIABATTINI MARTA</t>
  </si>
  <si>
    <t>BENEDETTI MATILDE</t>
  </si>
  <si>
    <t>VANNETTI IRENE</t>
  </si>
  <si>
    <t>TOZZI ANITA</t>
  </si>
  <si>
    <t>ROSSI VIENNI GIUDITTA</t>
  </si>
  <si>
    <t>ROSSI VIENNI CATERINA</t>
  </si>
  <si>
    <t>PES ALISIA</t>
  </si>
  <si>
    <t>PECCI VITTORIA</t>
  </si>
  <si>
    <t>PALOMBO NICOLE</t>
  </si>
  <si>
    <t>GRASSI AMANDA</t>
  </si>
  <si>
    <t>GIACOMARRA MATILDE</t>
  </si>
  <si>
    <t>CIVERA GINEVRA</t>
  </si>
  <si>
    <t>CINI REBECCA</t>
  </si>
  <si>
    <t>CAVINI BIANCA</t>
  </si>
  <si>
    <t>BARDELLI ANNA</t>
  </si>
  <si>
    <t>CATEGORIA JUNIOR - PROGRAMMA LARGE</t>
  </si>
  <si>
    <t>PIERINI ALICE</t>
  </si>
  <si>
    <t>NUTINI CHIARA</t>
  </si>
  <si>
    <t>LORENZINI MATILDE</t>
  </si>
  <si>
    <t>GRONCHI ALESSIA</t>
  </si>
  <si>
    <t>BATINI ELISA</t>
  </si>
  <si>
    <t>CATEGORIA SENIOR - PROGRAMMA LARGE</t>
  </si>
  <si>
    <t>TSHIMANGA KINZOMBA ELIESER KASEYA</t>
  </si>
  <si>
    <t>Tot.  PA</t>
  </si>
  <si>
    <t>SBARRA</t>
  </si>
  <si>
    <t>CATEGORIA ALLIEVI - PROGRAMMA LARGE</t>
  </si>
  <si>
    <t>LIUNI FRANCESCO MATTEO</t>
  </si>
  <si>
    <t>CATEGORIA TIGROTTI - PROGRAMMA LARGE</t>
  </si>
  <si>
    <t>LAZZERI SAMUELE</t>
  </si>
  <si>
    <t>PARALLELE PARI</t>
  </si>
  <si>
    <t>CATEGORIA LUPETTI - PROGRAMMA LARGE</t>
  </si>
  <si>
    <t>TOTALE SQUADRA</t>
  </si>
  <si>
    <t>PITTELLI SEBASTIANO</t>
  </si>
  <si>
    <t>CERRAI LUDOVICA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</si>
</sst>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;[Red]0.000"/>
    <numFmt numFmtId="165" formatCode="0.00;[Red]0.00"/>
    <numFmt numFmtId="166" formatCode="0.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2"/>
      <color indexed="12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trike/>
      <sz val="11"/>
      <color rgb="FFFF0000"/>
      <name val="Calibri"/>
      <family val="2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b/>
      <strike/>
      <sz val="11"/>
      <name val="Calibri"/>
      <family val="2"/>
    </font>
    <font>
      <b/>
      <strike/>
      <sz val="11"/>
      <color rgb="FF0000FF"/>
      <name val="Calibri"/>
      <family val="2"/>
    </font>
    <font>
      <b/>
      <strike/>
      <sz val="11"/>
      <color indexed="12"/>
      <name val="Calibri"/>
      <family val="2"/>
    </font>
    <font>
      <b/>
      <sz val="11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left"/>
      <protection locked="0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66" fontId="4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6" xfId="0" applyBorder="1"/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7" xfId="0" applyBorder="1" applyAlignment="1">
      <alignment horizontal="center"/>
    </xf>
    <xf numFmtId="0" fontId="10" fillId="0" borderId="0" xfId="0" applyFont="1"/>
    <xf numFmtId="0" fontId="0" fillId="10" borderId="0" xfId="0" applyFill="1"/>
    <xf numFmtId="0" fontId="5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0" fillId="10" borderId="13" xfId="0" applyFill="1" applyBorder="1"/>
    <xf numFmtId="0" fontId="0" fillId="10" borderId="9" xfId="0" applyFill="1" applyBorder="1"/>
    <xf numFmtId="0" fontId="0" fillId="10" borderId="14" xfId="0" applyFill="1" applyBorder="1"/>
    <xf numFmtId="0" fontId="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8" fillId="0" borderId="1" xfId="0" applyFont="1" applyBorder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4" fillId="10" borderId="5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 wrapText="1"/>
    </xf>
    <xf numFmtId="0" fontId="0" fillId="10" borderId="1" xfId="0" applyFill="1" applyBorder="1"/>
    <xf numFmtId="14" fontId="0" fillId="10" borderId="1" xfId="0" applyNumberForma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top" wrapText="1"/>
    </xf>
    <xf numFmtId="165" fontId="3" fillId="10" borderId="5" xfId="0" applyNumberFormat="1" applyFont="1" applyFill="1" applyBorder="1" applyAlignment="1">
      <alignment horizontal="center" vertical="center"/>
    </xf>
    <xf numFmtId="166" fontId="4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top"/>
    </xf>
    <xf numFmtId="14" fontId="0" fillId="10" borderId="14" xfId="0" applyNumberFormat="1" applyFill="1" applyBorder="1" applyAlignment="1">
      <alignment horizontal="center"/>
    </xf>
    <xf numFmtId="165" fontId="3" fillId="10" borderId="31" xfId="0" applyNumberFormat="1" applyFont="1" applyFill="1" applyBorder="1" applyAlignment="1">
      <alignment horizontal="center" vertical="center"/>
    </xf>
    <xf numFmtId="164" fontId="3" fillId="10" borderId="25" xfId="0" applyNumberFormat="1" applyFont="1" applyFill="1" applyBorder="1" applyAlignment="1">
      <alignment horizontal="center" vertical="center"/>
    </xf>
    <xf numFmtId="164" fontId="2" fillId="10" borderId="25" xfId="0" applyNumberFormat="1" applyFont="1" applyFill="1" applyBorder="1" applyAlignment="1">
      <alignment horizontal="center" vertical="center"/>
    </xf>
    <xf numFmtId="165" fontId="3" fillId="10" borderId="25" xfId="0" applyNumberFormat="1" applyFont="1" applyFill="1" applyBorder="1" applyAlignment="1">
      <alignment horizontal="center" vertical="center"/>
    </xf>
    <xf numFmtId="166" fontId="4" fillId="10" borderId="33" xfId="0" applyNumberFormat="1" applyFont="1" applyFill="1" applyBorder="1" applyAlignment="1">
      <alignment horizontal="center" vertical="center"/>
    </xf>
    <xf numFmtId="14" fontId="0" fillId="10" borderId="13" xfId="0" applyNumberFormat="1" applyFill="1" applyBorder="1" applyAlignment="1">
      <alignment horizontal="center"/>
    </xf>
    <xf numFmtId="166" fontId="4" fillId="10" borderId="34" xfId="0" applyNumberFormat="1" applyFont="1" applyFill="1" applyBorder="1" applyAlignment="1">
      <alignment horizontal="center" vertical="center"/>
    </xf>
    <xf numFmtId="14" fontId="0" fillId="10" borderId="9" xfId="0" applyNumberFormat="1" applyFill="1" applyBorder="1" applyAlignment="1">
      <alignment horizontal="center"/>
    </xf>
    <xf numFmtId="165" fontId="3" fillId="10" borderId="32" xfId="0" applyNumberFormat="1" applyFont="1" applyFill="1" applyBorder="1" applyAlignment="1">
      <alignment horizontal="center" vertical="center"/>
    </xf>
    <xf numFmtId="164" fontId="3" fillId="10" borderId="18" xfId="0" applyNumberFormat="1" applyFont="1" applyFill="1" applyBorder="1" applyAlignment="1">
      <alignment horizontal="center" vertical="center"/>
    </xf>
    <xf numFmtId="164" fontId="2" fillId="10" borderId="18" xfId="0" applyNumberFormat="1" applyFont="1" applyFill="1" applyBorder="1" applyAlignment="1">
      <alignment horizontal="center" vertical="center"/>
    </xf>
    <xf numFmtId="165" fontId="3" fillId="10" borderId="18" xfId="0" applyNumberFormat="1" applyFont="1" applyFill="1" applyBorder="1" applyAlignment="1">
      <alignment horizontal="center" vertical="center"/>
    </xf>
    <xf numFmtId="166" fontId="4" fillId="10" borderId="35" xfId="0" applyNumberFormat="1" applyFont="1" applyFill="1" applyBorder="1" applyAlignment="1">
      <alignment horizontal="center" vertical="center"/>
    </xf>
    <xf numFmtId="14" fontId="0" fillId="10" borderId="14" xfId="0" applyNumberFormat="1" applyFill="1" applyBorder="1"/>
    <xf numFmtId="14" fontId="0" fillId="10" borderId="13" xfId="0" applyNumberFormat="1" applyFill="1" applyBorder="1"/>
    <xf numFmtId="14" fontId="0" fillId="10" borderId="9" xfId="0" applyNumberFormat="1" applyFill="1" applyBorder="1"/>
    <xf numFmtId="0" fontId="0" fillId="10" borderId="2" xfId="0" applyFill="1" applyBorder="1" applyAlignment="1">
      <alignment horizontal="center"/>
    </xf>
    <xf numFmtId="0" fontId="19" fillId="10" borderId="1" xfId="0" applyFont="1" applyFill="1" applyBorder="1" applyAlignment="1">
      <alignment horizontal="left" vertical="top"/>
    </xf>
    <xf numFmtId="0" fontId="19" fillId="10" borderId="1" xfId="0" applyFont="1" applyFill="1" applyBorder="1" applyAlignment="1">
      <alignment horizontal="center"/>
    </xf>
    <xf numFmtId="14" fontId="19" fillId="10" borderId="1" xfId="0" applyNumberFormat="1" applyFont="1" applyFill="1" applyBorder="1" applyAlignment="1">
      <alignment horizontal="center" vertical="top" wrapText="1"/>
    </xf>
    <xf numFmtId="0" fontId="19" fillId="10" borderId="1" xfId="0" applyFont="1" applyFill="1" applyBorder="1"/>
    <xf numFmtId="14" fontId="19" fillId="10" borderId="1" xfId="0" applyNumberFormat="1" applyFont="1" applyFill="1" applyBorder="1" applyAlignment="1">
      <alignment horizontal="center"/>
    </xf>
    <xf numFmtId="0" fontId="0" fillId="10" borderId="11" xfId="0" applyFill="1" applyBorder="1"/>
    <xf numFmtId="14" fontId="0" fillId="10" borderId="11" xfId="0" applyNumberFormat="1" applyFill="1" applyBorder="1" applyAlignment="1">
      <alignment horizontal="center"/>
    </xf>
    <xf numFmtId="0" fontId="0" fillId="10" borderId="27" xfId="0" applyFill="1" applyBorder="1"/>
    <xf numFmtId="14" fontId="0" fillId="10" borderId="27" xfId="0" applyNumberFormat="1" applyFill="1" applyBorder="1" applyAlignment="1">
      <alignment horizontal="center"/>
    </xf>
    <xf numFmtId="0" fontId="0" fillId="10" borderId="6" xfId="0" applyFill="1" applyBorder="1"/>
    <xf numFmtId="0" fontId="19" fillId="0" borderId="6" xfId="0" applyFont="1" applyBorder="1"/>
    <xf numFmtId="0" fontId="10" fillId="0" borderId="6" xfId="0" applyFont="1" applyBorder="1"/>
    <xf numFmtId="164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165" fontId="22" fillId="0" borderId="5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0" fillId="12" borderId="1" xfId="0" applyFill="1" applyBorder="1"/>
    <xf numFmtId="0" fontId="0" fillId="12" borderId="7" xfId="0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165" fontId="3" fillId="12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vertical="top" wrapText="1"/>
    </xf>
    <xf numFmtId="14" fontId="0" fillId="12" borderId="1" xfId="0" applyNumberForma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 vertical="center"/>
    </xf>
    <xf numFmtId="164" fontId="18" fillId="10" borderId="1" xfId="0" applyNumberFormat="1" applyFont="1" applyFill="1" applyBorder="1" applyAlignment="1">
      <alignment horizontal="center" vertical="center"/>
    </xf>
    <xf numFmtId="164" fontId="26" fillId="10" borderId="1" xfId="0" applyNumberFormat="1" applyFont="1" applyFill="1" applyBorder="1" applyAlignment="1">
      <alignment horizontal="center" vertical="center"/>
    </xf>
    <xf numFmtId="0" fontId="0" fillId="13" borderId="6" xfId="0" applyFill="1" applyBorder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165" fontId="3" fillId="13" borderId="5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165" fontId="3" fillId="13" borderId="1" xfId="0" applyNumberFormat="1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/>
    </xf>
    <xf numFmtId="0" fontId="0" fillId="13" borderId="1" xfId="0" applyFill="1" applyBorder="1" applyAlignment="1">
      <alignment vertical="top" wrapText="1"/>
    </xf>
    <xf numFmtId="14" fontId="0" fillId="13" borderId="1" xfId="0" applyNumberForma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horizontal="left" vertical="top"/>
    </xf>
    <xf numFmtId="14" fontId="9" fillId="12" borderId="1" xfId="0" applyNumberFormat="1" applyFont="1" applyFill="1" applyBorder="1" applyAlignment="1">
      <alignment horizontal="center" vertical="top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top"/>
    </xf>
    <xf numFmtId="0" fontId="0" fillId="11" borderId="0" xfId="0" applyFill="1" applyAlignment="1">
      <alignment horizontal="center"/>
    </xf>
    <xf numFmtId="14" fontId="9" fillId="11" borderId="1" xfId="0" applyNumberFormat="1" applyFont="1" applyFill="1" applyBorder="1" applyAlignment="1">
      <alignment horizontal="center" vertical="top" wrapText="1"/>
    </xf>
    <xf numFmtId="14" fontId="0" fillId="13" borderId="1" xfId="0" applyNumberFormat="1" applyFill="1" applyBorder="1" applyAlignment="1">
      <alignment horizontal="center" vertical="top"/>
    </xf>
    <xf numFmtId="0" fontId="19" fillId="11" borderId="1" xfId="0" applyFont="1" applyFill="1" applyBorder="1"/>
    <xf numFmtId="0" fontId="19" fillId="11" borderId="1" xfId="0" applyFont="1" applyFill="1" applyBorder="1" applyAlignment="1">
      <alignment horizontal="center"/>
    </xf>
    <xf numFmtId="14" fontId="19" fillId="11" borderId="1" xfId="0" applyNumberFormat="1" applyFont="1" applyFill="1" applyBorder="1" applyAlignment="1">
      <alignment horizontal="center"/>
    </xf>
    <xf numFmtId="164" fontId="26" fillId="11" borderId="1" xfId="0" applyNumberFormat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left" vertical="top"/>
    </xf>
    <xf numFmtId="14" fontId="9" fillId="13" borderId="1" xfId="0" applyNumberFormat="1" applyFont="1" applyFill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center" wrapText="1"/>
    </xf>
    <xf numFmtId="0" fontId="17" fillId="10" borderId="1" xfId="0" applyFont="1" applyFill="1" applyBorder="1" applyProtection="1">
      <protection locked="0"/>
    </xf>
    <xf numFmtId="165" fontId="16" fillId="10" borderId="1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Protection="1">
      <protection locked="0"/>
    </xf>
    <xf numFmtId="0" fontId="15" fillId="10" borderId="1" xfId="0" applyFont="1" applyFill="1" applyBorder="1" applyProtection="1">
      <protection locked="0"/>
    </xf>
    <xf numFmtId="0" fontId="15" fillId="12" borderId="1" xfId="0" applyFont="1" applyFill="1" applyBorder="1" applyProtection="1">
      <protection locked="0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left" vertical="top"/>
    </xf>
    <xf numFmtId="0" fontId="19" fillId="11" borderId="1" xfId="0" applyFont="1" applyFill="1" applyBorder="1" applyAlignment="1">
      <alignment horizontal="left" vertical="top"/>
    </xf>
    <xf numFmtId="14" fontId="19" fillId="11" borderId="1" xfId="0" applyNumberFormat="1" applyFont="1" applyFill="1" applyBorder="1" applyAlignment="1">
      <alignment horizontal="center" vertical="top" wrapText="1"/>
    </xf>
    <xf numFmtId="0" fontId="19" fillId="0" borderId="0" xfId="0" applyFont="1"/>
    <xf numFmtId="165" fontId="3" fillId="10" borderId="39" xfId="0" applyNumberFormat="1" applyFont="1" applyFill="1" applyBorder="1" applyAlignment="1">
      <alignment horizontal="center" vertical="center"/>
    </xf>
    <xf numFmtId="164" fontId="3" fillId="10" borderId="24" xfId="0" applyNumberFormat="1" applyFont="1" applyFill="1" applyBorder="1" applyAlignment="1">
      <alignment horizontal="center" vertical="center"/>
    </xf>
    <xf numFmtId="164" fontId="2" fillId="10" borderId="24" xfId="0" applyNumberFormat="1" applyFont="1" applyFill="1" applyBorder="1" applyAlignment="1">
      <alignment horizontal="center" vertical="center"/>
    </xf>
    <xf numFmtId="165" fontId="3" fillId="10" borderId="24" xfId="0" applyNumberFormat="1" applyFont="1" applyFill="1" applyBorder="1" applyAlignment="1">
      <alignment horizontal="center" vertical="center"/>
    </xf>
    <xf numFmtId="166" fontId="4" fillId="10" borderId="41" xfId="0" applyNumberFormat="1" applyFont="1" applyFill="1" applyBorder="1" applyAlignment="1">
      <alignment horizontal="center" vertical="center"/>
    </xf>
    <xf numFmtId="166" fontId="4" fillId="10" borderId="6" xfId="0" applyNumberFormat="1" applyFont="1" applyFill="1" applyBorder="1" applyAlignment="1">
      <alignment horizontal="center" vertical="center"/>
    </xf>
    <xf numFmtId="14" fontId="0" fillId="10" borderId="10" xfId="0" applyNumberFormat="1" applyFill="1" applyBorder="1" applyAlignment="1">
      <alignment horizontal="center"/>
    </xf>
    <xf numFmtId="166" fontId="4" fillId="10" borderId="42" xfId="0" applyNumberFormat="1" applyFont="1" applyFill="1" applyBorder="1" applyAlignment="1">
      <alignment horizontal="center" vertical="center"/>
    </xf>
    <xf numFmtId="165" fontId="3" fillId="10" borderId="28" xfId="0" applyNumberFormat="1" applyFont="1" applyFill="1" applyBorder="1" applyAlignment="1">
      <alignment horizontal="center" vertical="center"/>
    </xf>
    <xf numFmtId="164" fontId="3" fillId="10" borderId="7" xfId="0" applyNumberFormat="1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  <xf numFmtId="165" fontId="3" fillId="10" borderId="7" xfId="0" applyNumberFormat="1" applyFont="1" applyFill="1" applyBorder="1" applyAlignment="1">
      <alignment horizontal="center" vertical="center"/>
    </xf>
    <xf numFmtId="166" fontId="4" fillId="10" borderId="44" xfId="0" applyNumberFormat="1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0" fillId="10" borderId="10" xfId="0" applyFill="1" applyBorder="1"/>
    <xf numFmtId="0" fontId="22" fillId="0" borderId="14" xfId="0" applyFont="1" applyBorder="1" applyAlignment="1">
      <alignment horizontal="left" vertical="center"/>
    </xf>
    <xf numFmtId="14" fontId="22" fillId="0" borderId="14" xfId="0" applyNumberFormat="1" applyFont="1" applyBorder="1" applyAlignment="1">
      <alignment horizontal="center" vertical="center"/>
    </xf>
    <xf numFmtId="0" fontId="21" fillId="0" borderId="27" xfId="0" applyFont="1" applyBorder="1"/>
    <xf numFmtId="14" fontId="21" fillId="0" borderId="27" xfId="0" applyNumberFormat="1" applyFont="1" applyBorder="1" applyAlignment="1">
      <alignment horizontal="center"/>
    </xf>
    <xf numFmtId="0" fontId="21" fillId="0" borderId="13" xfId="0" applyFont="1" applyBorder="1"/>
    <xf numFmtId="14" fontId="21" fillId="0" borderId="13" xfId="0" applyNumberFormat="1" applyFont="1" applyBorder="1" applyAlignment="1">
      <alignment horizontal="center"/>
    </xf>
    <xf numFmtId="0" fontId="21" fillId="0" borderId="9" xfId="0" applyFont="1" applyBorder="1"/>
    <xf numFmtId="14" fontId="21" fillId="0" borderId="9" xfId="0" applyNumberFormat="1" applyFont="1" applyBorder="1" applyAlignment="1">
      <alignment horizontal="center"/>
    </xf>
    <xf numFmtId="0" fontId="21" fillId="0" borderId="14" xfId="0" applyFont="1" applyBorder="1"/>
    <xf numFmtId="14" fontId="21" fillId="0" borderId="14" xfId="0" applyNumberFormat="1" applyFont="1" applyBorder="1"/>
    <xf numFmtId="14" fontId="21" fillId="0" borderId="13" xfId="0" applyNumberFormat="1" applyFont="1" applyBorder="1"/>
    <xf numFmtId="0" fontId="21" fillId="0" borderId="11" xfId="0" applyFont="1" applyBorder="1"/>
    <xf numFmtId="14" fontId="21" fillId="0" borderId="11" xfId="0" applyNumberFormat="1" applyFont="1" applyBorder="1"/>
    <xf numFmtId="14" fontId="21" fillId="0" borderId="9" xfId="0" applyNumberFormat="1" applyFont="1" applyBorder="1"/>
    <xf numFmtId="0" fontId="12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7" borderId="6" xfId="0" applyFont="1" applyFill="1" applyBorder="1" applyAlignment="1" applyProtection="1">
      <alignment horizontal="center"/>
      <protection locked="0"/>
    </xf>
    <xf numFmtId="0" fontId="5" fillId="7" borderId="2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8" borderId="6" xfId="0" applyFont="1" applyFill="1" applyBorder="1" applyAlignment="1" applyProtection="1">
      <alignment horizont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1" fillId="10" borderId="15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4" fillId="5" borderId="43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5" borderId="51" xfId="0" applyFont="1" applyFill="1" applyBorder="1" applyAlignment="1">
      <alignment horizontal="center"/>
    </xf>
    <xf numFmtId="0" fontId="4" fillId="5" borderId="52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4" fillId="0" borderId="33" xfId="0" applyNumberFormat="1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 vertical="center"/>
    </xf>
    <xf numFmtId="164" fontId="24" fillId="0" borderId="3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5" fontId="22" fillId="0" borderId="31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165" fontId="22" fillId="0" borderId="32" xfId="0" applyNumberFormat="1" applyFont="1" applyBorder="1" applyAlignment="1">
      <alignment horizontal="center" vertical="center"/>
    </xf>
    <xf numFmtId="164" fontId="22" fillId="0" borderId="25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18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5" fontId="22" fillId="0" borderId="26" xfId="0" applyNumberFormat="1" applyFont="1" applyBorder="1" applyAlignment="1">
      <alignment horizontal="center" vertical="center"/>
    </xf>
    <xf numFmtId="165" fontId="22" fillId="0" borderId="22" xfId="0" applyNumberFormat="1" applyFont="1" applyBorder="1" applyAlignment="1">
      <alignment horizontal="center" vertical="center"/>
    </xf>
    <xf numFmtId="165" fontId="22" fillId="0" borderId="19" xfId="0" applyNumberFormat="1" applyFont="1" applyBorder="1" applyAlignment="1">
      <alignment horizontal="center" vertical="center"/>
    </xf>
    <xf numFmtId="164" fontId="22" fillId="0" borderId="24" xfId="0" applyNumberFormat="1" applyFont="1" applyBorder="1" applyAlignment="1">
      <alignment horizontal="center" vertical="center"/>
    </xf>
    <xf numFmtId="164" fontId="22" fillId="0" borderId="21" xfId="0" applyNumberFormat="1" applyFont="1" applyBorder="1" applyAlignment="1">
      <alignment horizontal="center" vertical="center"/>
    </xf>
    <xf numFmtId="164" fontId="22" fillId="0" borderId="17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164" fontId="24" fillId="0" borderId="16" xfId="0" applyNumberFormat="1" applyFont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165" fontId="3" fillId="10" borderId="29" xfId="0" applyNumberFormat="1" applyFont="1" applyFill="1" applyBorder="1" applyAlignment="1">
      <alignment horizontal="center" vertical="center"/>
    </xf>
    <xf numFmtId="164" fontId="3" fillId="10" borderId="21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164" fontId="2" fillId="10" borderId="21" xfId="0" applyNumberFormat="1" applyFont="1" applyFill="1" applyBorder="1" applyAlignment="1">
      <alignment horizontal="center" vertical="center"/>
    </xf>
    <xf numFmtId="165" fontId="3" fillId="10" borderId="30" xfId="0" applyNumberFormat="1" applyFont="1" applyFill="1" applyBorder="1" applyAlignment="1">
      <alignment horizontal="center" vertical="center"/>
    </xf>
    <xf numFmtId="165" fontId="3" fillId="10" borderId="28" xfId="0" applyNumberFormat="1" applyFont="1" applyFill="1" applyBorder="1" applyAlignment="1">
      <alignment horizontal="center" vertical="center"/>
    </xf>
    <xf numFmtId="164" fontId="3" fillId="10" borderId="3" xfId="0" applyNumberFormat="1" applyFont="1" applyFill="1" applyBorder="1" applyAlignment="1">
      <alignment horizontal="center" vertical="center"/>
    </xf>
    <xf numFmtId="164" fontId="3" fillId="10" borderId="7" xfId="0" applyNumberFormat="1" applyFont="1" applyFill="1" applyBorder="1" applyAlignment="1">
      <alignment horizontal="center" vertical="center"/>
    </xf>
    <xf numFmtId="164" fontId="2" fillId="10" borderId="3" xfId="0" applyNumberFormat="1" applyFont="1" applyFill="1" applyBorder="1" applyAlignment="1">
      <alignment horizontal="center" vertical="center"/>
    </xf>
    <xf numFmtId="164" fontId="2" fillId="10" borderId="7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1"/>
  <sheetViews>
    <sheetView topLeftCell="A3" zoomScaleNormal="100" workbookViewId="0">
      <pane ySplit="1" topLeftCell="A122" activePane="bottomLeft" state="frozen"/>
      <selection activeCell="A3" sqref="A3"/>
      <selection pane="bottomLeft" activeCell="P136" sqref="P136"/>
    </sheetView>
  </sheetViews>
  <sheetFormatPr defaultRowHeight="15" x14ac:dyDescent="0.25"/>
  <cols>
    <col min="1" max="1" width="3" bestFit="1" customWidth="1"/>
    <col min="2" max="2" width="30.5703125" bestFit="1" customWidth="1"/>
    <col min="3" max="3" width="25.85546875" bestFit="1" customWidth="1"/>
    <col min="4" max="4" width="10.7109375" style="15" bestFit="1" customWidth="1"/>
    <col min="5" max="5" width="5.5703125" bestFit="1" customWidth="1"/>
    <col min="6" max="6" width="6.5703125" bestFit="1" customWidth="1"/>
    <col min="7" max="7" width="5.5703125" bestFit="1" customWidth="1"/>
    <col min="8" max="8" width="6.5703125" customWidth="1"/>
    <col min="9" max="14" width="5.5703125" bestFit="1" customWidth="1"/>
    <col min="15" max="15" width="6" bestFit="1" customWidth="1"/>
    <col min="16" max="16" width="5.5703125" bestFit="1" customWidth="1"/>
    <col min="17" max="17" width="7.5703125" bestFit="1" customWidth="1"/>
    <col min="18" max="21" width="9.140625" hidden="1" customWidth="1"/>
    <col min="22" max="22" width="0.140625" customWidth="1"/>
  </cols>
  <sheetData>
    <row r="1" spans="1:23" ht="18.75" hidden="1" x14ac:dyDescent="0.3">
      <c r="A1" s="25"/>
      <c r="B1" s="216" t="s">
        <v>91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spans="1:23" ht="18.75" hidden="1" x14ac:dyDescent="0.3">
      <c r="A2" s="25"/>
      <c r="B2" s="216" t="s">
        <v>19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5"/>
      <c r="S2" s="25"/>
      <c r="T2" s="25"/>
      <c r="U2" s="25"/>
      <c r="V2" s="25"/>
    </row>
    <row r="3" spans="1:23" x14ac:dyDescent="0.25">
      <c r="B3" s="24" t="s">
        <v>18</v>
      </c>
      <c r="E3" s="217" t="s">
        <v>17</v>
      </c>
      <c r="F3" s="218"/>
      <c r="G3" s="218"/>
      <c r="H3" s="218"/>
      <c r="I3" s="219" t="s">
        <v>16</v>
      </c>
      <c r="J3" s="220"/>
      <c r="K3" s="220"/>
      <c r="L3" s="220"/>
      <c r="M3" s="221" t="s">
        <v>15</v>
      </c>
      <c r="N3" s="221"/>
      <c r="O3" s="221"/>
      <c r="P3" s="221"/>
    </row>
    <row r="4" spans="1:23" ht="30" x14ac:dyDescent="0.25">
      <c r="B4" s="9" t="s">
        <v>8</v>
      </c>
      <c r="C4" s="9" t="s">
        <v>7</v>
      </c>
      <c r="D4" s="9" t="s">
        <v>6</v>
      </c>
      <c r="E4" s="23" t="s">
        <v>5</v>
      </c>
      <c r="F4" s="23" t="s">
        <v>13</v>
      </c>
      <c r="G4" s="23" t="s">
        <v>3</v>
      </c>
      <c r="H4" s="23" t="s">
        <v>14</v>
      </c>
      <c r="I4" s="22" t="s">
        <v>5</v>
      </c>
      <c r="J4" s="22" t="s">
        <v>13</v>
      </c>
      <c r="K4" s="22" t="s">
        <v>3</v>
      </c>
      <c r="L4" s="22" t="s">
        <v>12</v>
      </c>
      <c r="M4" s="21" t="s">
        <v>5</v>
      </c>
      <c r="N4" s="21" t="s">
        <v>4</v>
      </c>
      <c r="O4" s="21" t="s">
        <v>3</v>
      </c>
      <c r="P4" s="21" t="s">
        <v>11</v>
      </c>
      <c r="Q4" s="20" t="s">
        <v>10</v>
      </c>
    </row>
    <row r="5" spans="1:23" ht="16.5" customHeight="1" x14ac:dyDescent="0.25">
      <c r="A5" s="93">
        <v>1</v>
      </c>
      <c r="B5" s="56" t="s">
        <v>155</v>
      </c>
      <c r="C5" s="61" t="s">
        <v>87</v>
      </c>
      <c r="D5" s="57">
        <v>42673</v>
      </c>
      <c r="E5" s="63">
        <v>10</v>
      </c>
      <c r="F5" s="59">
        <v>0.25</v>
      </c>
      <c r="G5" s="59"/>
      <c r="H5" s="60">
        <f t="shared" ref="H5:H36" si="0">SUM(E5-F5-G5)</f>
        <v>9.75</v>
      </c>
      <c r="I5" s="58">
        <v>10</v>
      </c>
      <c r="J5" s="59">
        <v>0.47499999999999998</v>
      </c>
      <c r="K5" s="59"/>
      <c r="L5" s="60">
        <f t="shared" ref="L5:L36" si="1">SUM(I5-J5-K5)</f>
        <v>9.5250000000000004</v>
      </c>
      <c r="M5" s="58">
        <v>10</v>
      </c>
      <c r="N5" s="59">
        <v>0.4</v>
      </c>
      <c r="O5" s="59"/>
      <c r="P5" s="60">
        <f t="shared" ref="P5:P36" si="2">SUM(M5-N5-O5)</f>
        <v>9.6</v>
      </c>
      <c r="Q5" s="64">
        <f t="shared" ref="Q5:Q36" si="3">SUM(H5+L5+P5)</f>
        <v>28.875</v>
      </c>
      <c r="R5" s="36"/>
      <c r="S5" s="36"/>
      <c r="T5" s="36"/>
      <c r="U5" s="36"/>
      <c r="V5" s="36"/>
      <c r="W5" s="15"/>
    </row>
    <row r="6" spans="1:23" ht="14.25" customHeight="1" x14ac:dyDescent="0.25">
      <c r="A6" s="93">
        <v>2</v>
      </c>
      <c r="B6" s="56" t="s">
        <v>47</v>
      </c>
      <c r="C6" s="61" t="s">
        <v>0</v>
      </c>
      <c r="D6" s="57">
        <v>42156</v>
      </c>
      <c r="E6" s="63">
        <v>10</v>
      </c>
      <c r="F6" s="59">
        <v>0.25</v>
      </c>
      <c r="G6" s="59"/>
      <c r="H6" s="60">
        <f t="shared" si="0"/>
        <v>9.75</v>
      </c>
      <c r="I6" s="58">
        <v>10</v>
      </c>
      <c r="J6" s="59">
        <v>0.42499999999999999</v>
      </c>
      <c r="K6" s="59"/>
      <c r="L6" s="60">
        <f t="shared" si="1"/>
        <v>9.5749999999999993</v>
      </c>
      <c r="M6" s="58">
        <v>10</v>
      </c>
      <c r="N6" s="59">
        <v>0.45</v>
      </c>
      <c r="O6" s="59"/>
      <c r="P6" s="60">
        <f t="shared" si="2"/>
        <v>9.5500000000000007</v>
      </c>
      <c r="Q6" s="64">
        <f t="shared" si="3"/>
        <v>28.875</v>
      </c>
      <c r="R6" s="36"/>
      <c r="S6" s="36"/>
      <c r="T6" s="36"/>
      <c r="U6" s="36"/>
      <c r="V6" s="36"/>
      <c r="W6" s="15"/>
    </row>
    <row r="7" spans="1:23" x14ac:dyDescent="0.25">
      <c r="A7" s="93">
        <v>3</v>
      </c>
      <c r="B7" s="56" t="s">
        <v>52</v>
      </c>
      <c r="C7" s="61" t="s">
        <v>0</v>
      </c>
      <c r="D7" s="57">
        <v>42323</v>
      </c>
      <c r="E7" s="63">
        <v>10</v>
      </c>
      <c r="F7" s="59">
        <v>0.4</v>
      </c>
      <c r="G7" s="59"/>
      <c r="H7" s="60">
        <f t="shared" si="0"/>
        <v>9.6</v>
      </c>
      <c r="I7" s="58">
        <v>10</v>
      </c>
      <c r="J7" s="59">
        <v>0.52500000000000002</v>
      </c>
      <c r="K7" s="59"/>
      <c r="L7" s="60">
        <f t="shared" si="1"/>
        <v>9.4749999999999996</v>
      </c>
      <c r="M7" s="58">
        <v>10</v>
      </c>
      <c r="N7" s="59">
        <v>0.35</v>
      </c>
      <c r="O7" s="59"/>
      <c r="P7" s="60">
        <f t="shared" si="2"/>
        <v>9.65</v>
      </c>
      <c r="Q7" s="64">
        <f t="shared" si="3"/>
        <v>28.725000000000001</v>
      </c>
      <c r="R7" s="36"/>
      <c r="S7" s="36"/>
      <c r="T7" s="36"/>
      <c r="U7" s="36"/>
      <c r="V7" s="36"/>
      <c r="W7" s="15"/>
    </row>
    <row r="8" spans="1:23" x14ac:dyDescent="0.25">
      <c r="A8" s="19">
        <v>4</v>
      </c>
      <c r="B8" s="6" t="s">
        <v>38</v>
      </c>
      <c r="C8" s="26" t="s">
        <v>0</v>
      </c>
      <c r="D8" s="4">
        <v>42112</v>
      </c>
      <c r="E8" s="18">
        <v>10</v>
      </c>
      <c r="F8" s="2">
        <v>0.4</v>
      </c>
      <c r="G8" s="2"/>
      <c r="H8" s="1">
        <f t="shared" si="0"/>
        <v>9.6</v>
      </c>
      <c r="I8" s="3">
        <v>10</v>
      </c>
      <c r="J8" s="2">
        <v>0.5</v>
      </c>
      <c r="K8" s="2"/>
      <c r="L8" s="1">
        <f t="shared" si="1"/>
        <v>9.5</v>
      </c>
      <c r="M8" s="3">
        <v>10</v>
      </c>
      <c r="N8" s="2">
        <v>0.45</v>
      </c>
      <c r="O8" s="2"/>
      <c r="P8" s="1">
        <f t="shared" si="2"/>
        <v>9.5500000000000007</v>
      </c>
      <c r="Q8" s="17">
        <f t="shared" si="3"/>
        <v>28.650000000000002</v>
      </c>
      <c r="W8" s="15"/>
    </row>
    <row r="9" spans="1:23" x14ac:dyDescent="0.25">
      <c r="A9" s="19">
        <v>5</v>
      </c>
      <c r="B9" s="6" t="s">
        <v>43</v>
      </c>
      <c r="C9" s="26" t="s">
        <v>0</v>
      </c>
      <c r="D9" s="4">
        <v>42367</v>
      </c>
      <c r="E9" s="18">
        <v>10</v>
      </c>
      <c r="F9" s="2">
        <v>0.3</v>
      </c>
      <c r="G9" s="2"/>
      <c r="H9" s="1">
        <f>SUM(E9-F9-G9)</f>
        <v>9.6999999999999993</v>
      </c>
      <c r="I9" s="3">
        <v>10</v>
      </c>
      <c r="J9" s="2">
        <v>0.65</v>
      </c>
      <c r="K9" s="2"/>
      <c r="L9" s="1">
        <f>SUM(I9-J9-K9)</f>
        <v>9.35</v>
      </c>
      <c r="M9" s="3">
        <v>10</v>
      </c>
      <c r="N9" s="2">
        <v>0.45</v>
      </c>
      <c r="O9" s="2"/>
      <c r="P9" s="1">
        <f>SUM(M9-N9-O9)</f>
        <v>9.5500000000000007</v>
      </c>
      <c r="Q9" s="17">
        <f>SUM(H9+L9+P9)</f>
        <v>28.599999999999998</v>
      </c>
      <c r="W9" s="15"/>
    </row>
    <row r="10" spans="1:23" x14ac:dyDescent="0.25">
      <c r="A10" s="19">
        <v>6</v>
      </c>
      <c r="B10" s="49" t="s">
        <v>90</v>
      </c>
      <c r="C10" s="26" t="s">
        <v>83</v>
      </c>
      <c r="D10" s="27">
        <v>42177</v>
      </c>
      <c r="E10" s="18">
        <v>10</v>
      </c>
      <c r="F10" s="2">
        <v>0.55000000000000004</v>
      </c>
      <c r="G10" s="2"/>
      <c r="H10" s="1">
        <f>SUM(E10-F10-G10)</f>
        <v>9.4499999999999993</v>
      </c>
      <c r="I10" s="3">
        <v>10</v>
      </c>
      <c r="J10" s="2">
        <v>0.45</v>
      </c>
      <c r="K10" s="2"/>
      <c r="L10" s="1">
        <f>SUM(I10-J10-K10)</f>
        <v>9.5500000000000007</v>
      </c>
      <c r="M10" s="3">
        <v>10</v>
      </c>
      <c r="N10" s="2">
        <v>0.4</v>
      </c>
      <c r="O10" s="2"/>
      <c r="P10" s="1">
        <f>SUM(M10-N10-O10)</f>
        <v>9.6</v>
      </c>
      <c r="Q10" s="17">
        <f>SUM(H10+L10+P10)</f>
        <v>28.6</v>
      </c>
      <c r="W10" s="15"/>
    </row>
    <row r="11" spans="1:23" ht="14.25" customHeight="1" x14ac:dyDescent="0.25">
      <c r="A11" s="19">
        <v>7</v>
      </c>
      <c r="B11" s="6" t="s">
        <v>60</v>
      </c>
      <c r="C11" s="26" t="s">
        <v>0</v>
      </c>
      <c r="D11" s="4">
        <v>42082</v>
      </c>
      <c r="E11" s="3">
        <v>10</v>
      </c>
      <c r="F11" s="2">
        <v>0.3</v>
      </c>
      <c r="G11" s="2"/>
      <c r="H11" s="1">
        <f>SUM(E11-F11-G11)</f>
        <v>9.6999999999999993</v>
      </c>
      <c r="I11" s="3">
        <v>10</v>
      </c>
      <c r="J11" s="2">
        <v>0.65</v>
      </c>
      <c r="K11" s="2"/>
      <c r="L11" s="1">
        <f>SUM(I11-J11-K11)</f>
        <v>9.35</v>
      </c>
      <c r="M11" s="3">
        <v>10</v>
      </c>
      <c r="N11" s="2">
        <v>0.45</v>
      </c>
      <c r="O11" s="2"/>
      <c r="P11" s="1">
        <f>SUM(M11-N11-O11)</f>
        <v>9.5500000000000007</v>
      </c>
      <c r="Q11" s="17">
        <f>SUM(H11+L11+P11)</f>
        <v>28.599999999999998</v>
      </c>
      <c r="W11" s="15"/>
    </row>
    <row r="12" spans="1:23" ht="14.25" customHeight="1" x14ac:dyDescent="0.25">
      <c r="A12" s="19">
        <v>8</v>
      </c>
      <c r="B12" s="6" t="s">
        <v>81</v>
      </c>
      <c r="C12" s="34" t="s">
        <v>70</v>
      </c>
      <c r="D12" s="4">
        <v>42160</v>
      </c>
      <c r="E12" s="3">
        <v>10</v>
      </c>
      <c r="F12" s="2">
        <v>0.375</v>
      </c>
      <c r="G12" s="2"/>
      <c r="H12" s="1">
        <f t="shared" si="0"/>
        <v>9.625</v>
      </c>
      <c r="I12" s="3">
        <v>10</v>
      </c>
      <c r="J12" s="2">
        <v>0.7</v>
      </c>
      <c r="K12" s="2"/>
      <c r="L12" s="1">
        <f t="shared" si="1"/>
        <v>9.3000000000000007</v>
      </c>
      <c r="M12" s="3">
        <v>10</v>
      </c>
      <c r="N12" s="2">
        <v>0.35</v>
      </c>
      <c r="O12" s="2"/>
      <c r="P12" s="1">
        <f t="shared" si="2"/>
        <v>9.65</v>
      </c>
      <c r="Q12" s="17">
        <f t="shared" si="3"/>
        <v>28.575000000000003</v>
      </c>
      <c r="R12" s="36"/>
      <c r="S12" s="36"/>
      <c r="T12" s="36"/>
      <c r="U12" s="36"/>
      <c r="V12" s="36"/>
    </row>
    <row r="13" spans="1:23" x14ac:dyDescent="0.25">
      <c r="A13" s="19">
        <v>9</v>
      </c>
      <c r="B13" s="6" t="s">
        <v>40</v>
      </c>
      <c r="C13" s="26" t="s">
        <v>27</v>
      </c>
      <c r="D13" s="4">
        <v>42286</v>
      </c>
      <c r="E13" s="3">
        <v>10</v>
      </c>
      <c r="F13" s="2">
        <v>0.32500000000000001</v>
      </c>
      <c r="G13" s="2"/>
      <c r="H13" s="1">
        <f>SUM(E13-F13-G13)</f>
        <v>9.6750000000000007</v>
      </c>
      <c r="I13" s="3">
        <v>10</v>
      </c>
      <c r="J13" s="2">
        <v>0.65</v>
      </c>
      <c r="K13" s="2"/>
      <c r="L13" s="1">
        <f>SUM(I13-J13-K13)</f>
        <v>9.35</v>
      </c>
      <c r="M13" s="3">
        <v>10</v>
      </c>
      <c r="N13" s="2">
        <v>0.55000000000000004</v>
      </c>
      <c r="O13" s="2"/>
      <c r="P13" s="1">
        <f>SUM(M13-N13-O13)</f>
        <v>9.4499999999999993</v>
      </c>
      <c r="Q13" s="17">
        <f>SUM(H13+L13+P13)</f>
        <v>28.474999999999998</v>
      </c>
      <c r="R13" s="36"/>
      <c r="S13" s="36"/>
      <c r="T13" s="36"/>
      <c r="U13" s="36"/>
      <c r="V13" s="36"/>
    </row>
    <row r="14" spans="1:23" ht="14.25" customHeight="1" x14ac:dyDescent="0.25">
      <c r="A14" s="19">
        <v>10</v>
      </c>
      <c r="B14" s="6" t="s">
        <v>84</v>
      </c>
      <c r="C14" s="26" t="s">
        <v>83</v>
      </c>
      <c r="D14" s="4">
        <v>42154</v>
      </c>
      <c r="E14" s="3">
        <v>10</v>
      </c>
      <c r="F14" s="2">
        <v>0.47499999999999998</v>
      </c>
      <c r="G14" s="2"/>
      <c r="H14" s="1">
        <f>SUM(E14-F14-G14)</f>
        <v>9.5250000000000004</v>
      </c>
      <c r="I14" s="3">
        <v>10</v>
      </c>
      <c r="J14" s="2">
        <v>0.65</v>
      </c>
      <c r="K14" s="2"/>
      <c r="L14" s="1">
        <f>SUM(I14-J14-K14)</f>
        <v>9.35</v>
      </c>
      <c r="M14" s="3">
        <v>10</v>
      </c>
      <c r="N14" s="2">
        <v>0.4</v>
      </c>
      <c r="O14" s="2"/>
      <c r="P14" s="1">
        <f>SUM(M14-N14-O14)</f>
        <v>9.6</v>
      </c>
      <c r="Q14" s="17">
        <f>SUM(H14+L14+P14)</f>
        <v>28.475000000000001</v>
      </c>
      <c r="W14" s="15"/>
    </row>
    <row r="15" spans="1:23" x14ac:dyDescent="0.25">
      <c r="A15" s="19">
        <v>11</v>
      </c>
      <c r="B15" s="6" t="s">
        <v>39</v>
      </c>
      <c r="C15" s="26" t="s">
        <v>0</v>
      </c>
      <c r="D15" s="4">
        <v>42572</v>
      </c>
      <c r="E15" s="3">
        <v>10</v>
      </c>
      <c r="F15" s="2">
        <v>0.5</v>
      </c>
      <c r="G15" s="2"/>
      <c r="H15" s="1">
        <f>SUM(E15-F15-G15)</f>
        <v>9.5</v>
      </c>
      <c r="I15" s="3">
        <v>10</v>
      </c>
      <c r="J15" s="2">
        <v>0.75</v>
      </c>
      <c r="K15" s="2"/>
      <c r="L15" s="1">
        <f>SUM(I15-J15-K15)</f>
        <v>9.25</v>
      </c>
      <c r="M15" s="3">
        <v>10</v>
      </c>
      <c r="N15" s="2">
        <v>0.3</v>
      </c>
      <c r="O15" s="2"/>
      <c r="P15" s="1">
        <f>SUM(M15-N15-O15)</f>
        <v>9.6999999999999993</v>
      </c>
      <c r="Q15" s="17">
        <f>SUM(H15+L15+P15)</f>
        <v>28.45</v>
      </c>
      <c r="W15" s="15"/>
    </row>
    <row r="16" spans="1:23" x14ac:dyDescent="0.25">
      <c r="A16" s="19">
        <v>12</v>
      </c>
      <c r="B16" s="6" t="s">
        <v>89</v>
      </c>
      <c r="C16" s="26" t="s">
        <v>83</v>
      </c>
      <c r="D16" s="4">
        <v>42256</v>
      </c>
      <c r="E16" s="3">
        <v>10</v>
      </c>
      <c r="F16" s="2">
        <v>0.75</v>
      </c>
      <c r="G16" s="2"/>
      <c r="H16" s="1">
        <f>SUM(E16-F16-G16)</f>
        <v>9.25</v>
      </c>
      <c r="I16" s="3">
        <v>10</v>
      </c>
      <c r="J16" s="2">
        <v>0.5</v>
      </c>
      <c r="K16" s="2"/>
      <c r="L16" s="1">
        <f>SUM(I16-J16-K16)</f>
        <v>9.5</v>
      </c>
      <c r="M16" s="3">
        <v>10</v>
      </c>
      <c r="N16" s="2">
        <v>0.3</v>
      </c>
      <c r="O16" s="2"/>
      <c r="P16" s="1">
        <f>SUM(M16-N16-O16)</f>
        <v>9.6999999999999993</v>
      </c>
      <c r="Q16" s="17">
        <f>SUM(H16+L16+P16)</f>
        <v>28.45</v>
      </c>
    </row>
    <row r="17" spans="1:17" x14ac:dyDescent="0.25">
      <c r="A17" s="19">
        <v>13</v>
      </c>
      <c r="B17" s="6" t="s">
        <v>50</v>
      </c>
      <c r="C17" s="26" t="s">
        <v>42</v>
      </c>
      <c r="D17" s="4">
        <v>42190</v>
      </c>
      <c r="E17" s="3">
        <v>10</v>
      </c>
      <c r="F17" s="2">
        <v>0.52500000000000002</v>
      </c>
      <c r="G17" s="2"/>
      <c r="H17" s="1">
        <f>SUM(E17-F17-G17)</f>
        <v>9.4749999999999996</v>
      </c>
      <c r="I17" s="3">
        <v>10</v>
      </c>
      <c r="J17" s="2">
        <v>0.47499999999999998</v>
      </c>
      <c r="K17" s="2"/>
      <c r="L17" s="1">
        <f>SUM(I17-J17-K17)</f>
        <v>9.5250000000000004</v>
      </c>
      <c r="M17" s="3">
        <v>10</v>
      </c>
      <c r="N17" s="2">
        <v>0.55000000000000004</v>
      </c>
      <c r="O17" s="2"/>
      <c r="P17" s="1">
        <f>SUM(M17-N17-O17)</f>
        <v>9.4499999999999993</v>
      </c>
      <c r="Q17" s="17">
        <f>SUM(H17+L17+P17)</f>
        <v>28.45</v>
      </c>
    </row>
    <row r="18" spans="1:17" x14ac:dyDescent="0.25">
      <c r="A18" s="19">
        <v>14</v>
      </c>
      <c r="B18" s="6" t="s">
        <v>157</v>
      </c>
      <c r="C18" s="26" t="s">
        <v>42</v>
      </c>
      <c r="D18" s="4">
        <v>42056</v>
      </c>
      <c r="E18" s="3">
        <v>10</v>
      </c>
      <c r="F18" s="2">
        <v>0.45</v>
      </c>
      <c r="G18" s="2"/>
      <c r="H18" s="1">
        <f t="shared" si="0"/>
        <v>9.5500000000000007</v>
      </c>
      <c r="I18" s="3">
        <v>10</v>
      </c>
      <c r="J18" s="2">
        <v>0.67500000000000004</v>
      </c>
      <c r="K18" s="2"/>
      <c r="L18" s="1">
        <f t="shared" si="1"/>
        <v>9.3249999999999993</v>
      </c>
      <c r="M18" s="3">
        <v>10</v>
      </c>
      <c r="N18" s="2">
        <v>0.45</v>
      </c>
      <c r="O18" s="2"/>
      <c r="P18" s="1">
        <f t="shared" si="2"/>
        <v>9.5500000000000007</v>
      </c>
      <c r="Q18" s="17">
        <f t="shared" si="3"/>
        <v>28.425000000000001</v>
      </c>
    </row>
    <row r="19" spans="1:17" x14ac:dyDescent="0.25">
      <c r="A19" s="19">
        <v>15</v>
      </c>
      <c r="B19" s="6" t="s">
        <v>48</v>
      </c>
      <c r="C19" s="26" t="s">
        <v>0</v>
      </c>
      <c r="D19" s="4">
        <v>42278</v>
      </c>
      <c r="E19" s="3">
        <v>10</v>
      </c>
      <c r="F19" s="2">
        <v>0.3</v>
      </c>
      <c r="G19" s="2"/>
      <c r="H19" s="1">
        <f t="shared" si="0"/>
        <v>9.6999999999999993</v>
      </c>
      <c r="I19" s="3">
        <v>10</v>
      </c>
      <c r="J19" s="2">
        <v>0.9</v>
      </c>
      <c r="K19" s="2"/>
      <c r="L19" s="1">
        <f t="shared" si="1"/>
        <v>9.1</v>
      </c>
      <c r="M19" s="3">
        <v>10</v>
      </c>
      <c r="N19" s="2">
        <v>0.45</v>
      </c>
      <c r="O19" s="2"/>
      <c r="P19" s="1">
        <f t="shared" si="2"/>
        <v>9.5500000000000007</v>
      </c>
      <c r="Q19" s="17">
        <f t="shared" si="3"/>
        <v>28.349999999999998</v>
      </c>
    </row>
    <row r="20" spans="1:17" x14ac:dyDescent="0.25">
      <c r="A20" s="19">
        <v>16</v>
      </c>
      <c r="B20" s="6" t="s">
        <v>79</v>
      </c>
      <c r="C20" s="26" t="s">
        <v>78</v>
      </c>
      <c r="D20" s="4">
        <v>42324</v>
      </c>
      <c r="E20" s="3">
        <v>10</v>
      </c>
      <c r="F20" s="2">
        <v>0.72499999999999998</v>
      </c>
      <c r="G20" s="2"/>
      <c r="H20" s="1">
        <f t="shared" si="0"/>
        <v>9.2750000000000004</v>
      </c>
      <c r="I20" s="3">
        <v>10</v>
      </c>
      <c r="J20" s="2">
        <v>0.55000000000000004</v>
      </c>
      <c r="K20" s="2"/>
      <c r="L20" s="1">
        <f t="shared" si="1"/>
        <v>9.4499999999999993</v>
      </c>
      <c r="M20" s="3">
        <v>10</v>
      </c>
      <c r="N20" s="2">
        <v>0.45</v>
      </c>
      <c r="O20" s="2"/>
      <c r="P20" s="1">
        <f t="shared" si="2"/>
        <v>9.5500000000000007</v>
      </c>
      <c r="Q20" s="17">
        <f t="shared" si="3"/>
        <v>28.275000000000002</v>
      </c>
    </row>
    <row r="21" spans="1:17" x14ac:dyDescent="0.25">
      <c r="A21" s="19">
        <v>17</v>
      </c>
      <c r="B21" s="6" t="s">
        <v>72</v>
      </c>
      <c r="C21" s="5" t="s">
        <v>27</v>
      </c>
      <c r="D21" s="4">
        <v>42192</v>
      </c>
      <c r="E21" s="18">
        <v>10</v>
      </c>
      <c r="F21" s="2">
        <v>0.5</v>
      </c>
      <c r="G21" s="2"/>
      <c r="H21" s="1">
        <f t="shared" si="0"/>
        <v>9.5</v>
      </c>
      <c r="I21" s="3">
        <v>10</v>
      </c>
      <c r="J21" s="2">
        <v>0.8</v>
      </c>
      <c r="K21" s="2"/>
      <c r="L21" s="1">
        <f t="shared" si="1"/>
        <v>9.1999999999999993</v>
      </c>
      <c r="M21" s="3">
        <v>10</v>
      </c>
      <c r="N21" s="2">
        <v>0.45</v>
      </c>
      <c r="O21" s="2"/>
      <c r="P21" s="1">
        <f t="shared" si="2"/>
        <v>9.5500000000000007</v>
      </c>
      <c r="Q21" s="17">
        <f t="shared" si="3"/>
        <v>28.25</v>
      </c>
    </row>
    <row r="22" spans="1:17" x14ac:dyDescent="0.25">
      <c r="A22" s="19">
        <v>18</v>
      </c>
      <c r="B22" s="6" t="s">
        <v>68</v>
      </c>
      <c r="C22" s="5" t="s">
        <v>0</v>
      </c>
      <c r="D22" s="4">
        <v>42158</v>
      </c>
      <c r="E22" s="18">
        <v>10</v>
      </c>
      <c r="F22" s="2">
        <v>0.47499999999999998</v>
      </c>
      <c r="G22" s="2"/>
      <c r="H22" s="1">
        <f t="shared" si="0"/>
        <v>9.5250000000000004</v>
      </c>
      <c r="I22" s="3">
        <v>10</v>
      </c>
      <c r="J22" s="2">
        <v>0.9</v>
      </c>
      <c r="K22" s="2"/>
      <c r="L22" s="1">
        <f t="shared" si="1"/>
        <v>9.1</v>
      </c>
      <c r="M22" s="3">
        <v>10</v>
      </c>
      <c r="N22" s="2">
        <v>0.4</v>
      </c>
      <c r="O22" s="2"/>
      <c r="P22" s="1">
        <f t="shared" si="2"/>
        <v>9.6</v>
      </c>
      <c r="Q22" s="17">
        <f t="shared" si="3"/>
        <v>28.225000000000001</v>
      </c>
    </row>
    <row r="23" spans="1:17" x14ac:dyDescent="0.25">
      <c r="A23" s="19">
        <v>19</v>
      </c>
      <c r="B23" s="6" t="s">
        <v>57</v>
      </c>
      <c r="C23" s="5" t="s">
        <v>0</v>
      </c>
      <c r="D23" s="4">
        <v>42069</v>
      </c>
      <c r="E23" s="18">
        <v>10</v>
      </c>
      <c r="F23" s="2">
        <v>0.75</v>
      </c>
      <c r="G23" s="2"/>
      <c r="H23" s="1">
        <f t="shared" si="0"/>
        <v>9.25</v>
      </c>
      <c r="I23" s="3">
        <v>10</v>
      </c>
      <c r="J23" s="2">
        <v>0.5</v>
      </c>
      <c r="K23" s="2"/>
      <c r="L23" s="1">
        <f t="shared" si="1"/>
        <v>9.5</v>
      </c>
      <c r="M23" s="3">
        <v>10</v>
      </c>
      <c r="N23" s="2">
        <v>0.55000000000000004</v>
      </c>
      <c r="O23" s="2"/>
      <c r="P23" s="1">
        <f t="shared" si="2"/>
        <v>9.4499999999999993</v>
      </c>
      <c r="Q23" s="17">
        <f t="shared" si="3"/>
        <v>28.2</v>
      </c>
    </row>
    <row r="24" spans="1:17" x14ac:dyDescent="0.25">
      <c r="A24" s="19">
        <v>20</v>
      </c>
      <c r="B24" s="49" t="s">
        <v>88</v>
      </c>
      <c r="C24" s="5" t="s">
        <v>83</v>
      </c>
      <c r="D24" s="27">
        <v>42612</v>
      </c>
      <c r="E24" s="18">
        <v>10</v>
      </c>
      <c r="F24" s="2">
        <v>0.6</v>
      </c>
      <c r="G24" s="2"/>
      <c r="H24" s="1">
        <f t="shared" si="0"/>
        <v>9.4</v>
      </c>
      <c r="I24" s="3">
        <v>10</v>
      </c>
      <c r="J24" s="2">
        <v>0.8</v>
      </c>
      <c r="K24" s="2"/>
      <c r="L24" s="1">
        <f t="shared" si="1"/>
        <v>9.1999999999999993</v>
      </c>
      <c r="M24" s="3">
        <v>10</v>
      </c>
      <c r="N24" s="2">
        <v>0.45</v>
      </c>
      <c r="O24" s="2"/>
      <c r="P24" s="1">
        <f t="shared" si="2"/>
        <v>9.5500000000000007</v>
      </c>
      <c r="Q24" s="17">
        <f t="shared" si="3"/>
        <v>28.150000000000002</v>
      </c>
    </row>
    <row r="25" spans="1:17" x14ac:dyDescent="0.25">
      <c r="A25" s="19">
        <v>21</v>
      </c>
      <c r="B25" s="6" t="s">
        <v>86</v>
      </c>
      <c r="C25" s="26" t="s">
        <v>83</v>
      </c>
      <c r="D25" s="4">
        <v>42654</v>
      </c>
      <c r="E25" s="18">
        <v>10</v>
      </c>
      <c r="F25" s="2">
        <v>0.6</v>
      </c>
      <c r="G25" s="2"/>
      <c r="H25" s="1">
        <f t="shared" si="0"/>
        <v>9.4</v>
      </c>
      <c r="I25" s="3">
        <v>10</v>
      </c>
      <c r="J25" s="2">
        <v>0.82499999999999996</v>
      </c>
      <c r="K25" s="2"/>
      <c r="L25" s="1">
        <f t="shared" si="1"/>
        <v>9.1750000000000007</v>
      </c>
      <c r="M25" s="3">
        <v>10</v>
      </c>
      <c r="N25" s="2">
        <v>0.5</v>
      </c>
      <c r="O25" s="2"/>
      <c r="P25" s="1">
        <f t="shared" si="2"/>
        <v>9.5</v>
      </c>
      <c r="Q25" s="17">
        <f t="shared" si="3"/>
        <v>28.075000000000003</v>
      </c>
    </row>
    <row r="26" spans="1:17" x14ac:dyDescent="0.25">
      <c r="A26" s="19">
        <v>22</v>
      </c>
      <c r="B26" s="49" t="s">
        <v>85</v>
      </c>
      <c r="C26" s="26" t="s">
        <v>83</v>
      </c>
      <c r="D26" s="4">
        <v>42153</v>
      </c>
      <c r="E26" s="18">
        <v>10</v>
      </c>
      <c r="F26" s="2">
        <v>0.8</v>
      </c>
      <c r="G26" s="2"/>
      <c r="H26" s="1">
        <f t="shared" si="0"/>
        <v>9.1999999999999993</v>
      </c>
      <c r="I26" s="3">
        <v>10</v>
      </c>
      <c r="J26" s="2">
        <v>0.75</v>
      </c>
      <c r="K26" s="2"/>
      <c r="L26" s="1">
        <f t="shared" si="1"/>
        <v>9.25</v>
      </c>
      <c r="M26" s="3">
        <v>10</v>
      </c>
      <c r="N26" s="2">
        <v>0.4</v>
      </c>
      <c r="O26" s="2"/>
      <c r="P26" s="1">
        <f t="shared" si="2"/>
        <v>9.6</v>
      </c>
      <c r="Q26" s="17">
        <f t="shared" si="3"/>
        <v>28.049999999999997</v>
      </c>
    </row>
    <row r="27" spans="1:17" x14ac:dyDescent="0.25">
      <c r="A27" s="19">
        <v>23</v>
      </c>
      <c r="B27" s="6" t="s">
        <v>44</v>
      </c>
      <c r="C27" s="26" t="s">
        <v>0</v>
      </c>
      <c r="D27" s="4">
        <v>42037</v>
      </c>
      <c r="E27" s="18">
        <v>10</v>
      </c>
      <c r="F27" s="2">
        <v>0.77500000000000002</v>
      </c>
      <c r="G27" s="2"/>
      <c r="H27" s="1">
        <f t="shared" si="0"/>
        <v>9.2249999999999996</v>
      </c>
      <c r="I27" s="3">
        <v>10</v>
      </c>
      <c r="J27" s="2">
        <v>0.95</v>
      </c>
      <c r="K27" s="2"/>
      <c r="L27" s="1">
        <f t="shared" si="1"/>
        <v>9.0500000000000007</v>
      </c>
      <c r="M27" s="3">
        <v>10</v>
      </c>
      <c r="N27" s="2">
        <v>0.3</v>
      </c>
      <c r="O27" s="2"/>
      <c r="P27" s="1">
        <f t="shared" si="2"/>
        <v>9.6999999999999993</v>
      </c>
      <c r="Q27" s="17">
        <f t="shared" si="3"/>
        <v>27.974999999999998</v>
      </c>
    </row>
    <row r="28" spans="1:17" x14ac:dyDescent="0.25">
      <c r="A28" s="19">
        <v>24</v>
      </c>
      <c r="B28" s="6" t="s">
        <v>75</v>
      </c>
      <c r="C28" s="26" t="s">
        <v>70</v>
      </c>
      <c r="D28" s="4">
        <v>42143</v>
      </c>
      <c r="E28" s="18">
        <v>10</v>
      </c>
      <c r="F28" s="2">
        <v>0.7</v>
      </c>
      <c r="G28" s="2"/>
      <c r="H28" s="1">
        <f>SUM(E28-F28-G28)</f>
        <v>9.3000000000000007</v>
      </c>
      <c r="I28" s="3">
        <v>10</v>
      </c>
      <c r="J28" s="2">
        <v>0.52500000000000002</v>
      </c>
      <c r="K28" s="2"/>
      <c r="L28" s="1">
        <f>SUM(I28-J28-K28)</f>
        <v>9.4749999999999996</v>
      </c>
      <c r="M28" s="3">
        <v>10</v>
      </c>
      <c r="N28" s="2">
        <v>0.95</v>
      </c>
      <c r="O28" s="2"/>
      <c r="P28" s="1">
        <f>SUM(M28-N28-O28)</f>
        <v>9.0500000000000007</v>
      </c>
      <c r="Q28" s="17">
        <f>SUM(H28+L28+P28)</f>
        <v>27.824999999999999</v>
      </c>
    </row>
    <row r="29" spans="1:17" x14ac:dyDescent="0.25">
      <c r="A29" s="19">
        <v>25</v>
      </c>
      <c r="B29" s="6" t="s">
        <v>82</v>
      </c>
      <c r="C29" s="26" t="s">
        <v>27</v>
      </c>
      <c r="D29" s="4">
        <v>42020</v>
      </c>
      <c r="E29" s="18">
        <v>10</v>
      </c>
      <c r="F29" s="2">
        <v>0.6</v>
      </c>
      <c r="G29" s="2"/>
      <c r="H29" s="1">
        <f>SUM(E29-F29-G29)</f>
        <v>9.4</v>
      </c>
      <c r="I29" s="3">
        <v>10</v>
      </c>
      <c r="J29" s="2">
        <v>0.92500000000000004</v>
      </c>
      <c r="K29" s="2"/>
      <c r="L29" s="1">
        <f>SUM(I29-J29-K29)</f>
        <v>9.0749999999999993</v>
      </c>
      <c r="M29" s="3">
        <v>10</v>
      </c>
      <c r="N29" s="2">
        <v>0.65</v>
      </c>
      <c r="O29" s="2"/>
      <c r="P29" s="1">
        <f>SUM(M29-N29-O29)</f>
        <v>9.35</v>
      </c>
      <c r="Q29" s="17">
        <f>SUM(H29+L29+P29)</f>
        <v>27.825000000000003</v>
      </c>
    </row>
    <row r="30" spans="1:17" x14ac:dyDescent="0.25">
      <c r="A30" s="19">
        <v>26</v>
      </c>
      <c r="B30" s="49" t="s">
        <v>51</v>
      </c>
      <c r="C30" s="26" t="s">
        <v>21</v>
      </c>
      <c r="D30" s="27">
        <v>42146</v>
      </c>
      <c r="E30" s="18">
        <v>10</v>
      </c>
      <c r="F30" s="2">
        <v>1</v>
      </c>
      <c r="G30" s="2"/>
      <c r="H30" s="1">
        <f t="shared" si="0"/>
        <v>9</v>
      </c>
      <c r="I30" s="3">
        <v>10</v>
      </c>
      <c r="J30" s="2">
        <v>0.97499999999999998</v>
      </c>
      <c r="K30" s="2"/>
      <c r="L30" s="1">
        <f t="shared" si="1"/>
        <v>9.0250000000000004</v>
      </c>
      <c r="M30" s="3">
        <v>10</v>
      </c>
      <c r="N30" s="2">
        <v>0.25</v>
      </c>
      <c r="O30" s="2"/>
      <c r="P30" s="1">
        <f t="shared" si="2"/>
        <v>9.75</v>
      </c>
      <c r="Q30" s="17">
        <f t="shared" si="3"/>
        <v>27.774999999999999</v>
      </c>
    </row>
    <row r="31" spans="1:17" x14ac:dyDescent="0.25">
      <c r="A31" s="19">
        <v>27</v>
      </c>
      <c r="B31" s="6" t="s">
        <v>80</v>
      </c>
      <c r="C31" s="26" t="s">
        <v>70</v>
      </c>
      <c r="D31" s="4">
        <v>42579</v>
      </c>
      <c r="E31" s="18">
        <v>10</v>
      </c>
      <c r="F31" s="2">
        <v>0.6</v>
      </c>
      <c r="G31" s="2"/>
      <c r="H31" s="1">
        <f t="shared" si="0"/>
        <v>9.4</v>
      </c>
      <c r="I31" s="3">
        <v>10</v>
      </c>
      <c r="J31" s="2">
        <v>1</v>
      </c>
      <c r="K31" s="2"/>
      <c r="L31" s="1">
        <f t="shared" si="1"/>
        <v>9</v>
      </c>
      <c r="M31" s="3">
        <v>10</v>
      </c>
      <c r="N31" s="2">
        <v>0.65</v>
      </c>
      <c r="O31" s="2"/>
      <c r="P31" s="1">
        <f t="shared" si="2"/>
        <v>9.35</v>
      </c>
      <c r="Q31" s="17">
        <f t="shared" si="3"/>
        <v>27.75</v>
      </c>
    </row>
    <row r="32" spans="1:17" x14ac:dyDescent="0.25">
      <c r="A32" s="19">
        <v>28</v>
      </c>
      <c r="B32" s="6" t="s">
        <v>73</v>
      </c>
      <c r="C32" s="26" t="s">
        <v>70</v>
      </c>
      <c r="D32" s="4">
        <v>42557</v>
      </c>
      <c r="E32" s="18">
        <v>10</v>
      </c>
      <c r="F32" s="2">
        <v>0.7</v>
      </c>
      <c r="G32" s="2"/>
      <c r="H32" s="1">
        <f t="shared" si="0"/>
        <v>9.3000000000000007</v>
      </c>
      <c r="I32" s="3">
        <v>10</v>
      </c>
      <c r="J32" s="2">
        <v>0.9</v>
      </c>
      <c r="K32" s="2"/>
      <c r="L32" s="1">
        <f t="shared" si="1"/>
        <v>9.1</v>
      </c>
      <c r="M32" s="3">
        <v>10</v>
      </c>
      <c r="N32" s="2">
        <v>0.7</v>
      </c>
      <c r="O32" s="2"/>
      <c r="P32" s="1">
        <f t="shared" si="2"/>
        <v>9.3000000000000007</v>
      </c>
      <c r="Q32" s="17">
        <f t="shared" si="3"/>
        <v>27.7</v>
      </c>
    </row>
    <row r="33" spans="1:17" x14ac:dyDescent="0.25">
      <c r="A33" s="19">
        <v>29</v>
      </c>
      <c r="B33" s="6" t="s">
        <v>71</v>
      </c>
      <c r="C33" s="26" t="s">
        <v>70</v>
      </c>
      <c r="D33" s="4">
        <v>42132</v>
      </c>
      <c r="E33" s="18">
        <v>10</v>
      </c>
      <c r="F33" s="2">
        <v>0.57499999999999996</v>
      </c>
      <c r="G33" s="2"/>
      <c r="H33" s="1">
        <f t="shared" si="0"/>
        <v>9.4250000000000007</v>
      </c>
      <c r="I33" s="3">
        <v>10</v>
      </c>
      <c r="J33" s="2">
        <v>0.65</v>
      </c>
      <c r="K33" s="2"/>
      <c r="L33" s="1">
        <f t="shared" si="1"/>
        <v>9.35</v>
      </c>
      <c r="M33" s="3">
        <v>9.5</v>
      </c>
      <c r="N33" s="2">
        <v>0.6</v>
      </c>
      <c r="O33" s="2"/>
      <c r="P33" s="1">
        <f t="shared" si="2"/>
        <v>8.9</v>
      </c>
      <c r="Q33" s="17">
        <f t="shared" si="3"/>
        <v>27.674999999999997</v>
      </c>
    </row>
    <row r="34" spans="1:17" x14ac:dyDescent="0.25">
      <c r="A34" s="19">
        <v>30</v>
      </c>
      <c r="B34" s="6" t="s">
        <v>49</v>
      </c>
      <c r="C34" s="26" t="s">
        <v>21</v>
      </c>
      <c r="D34" s="4">
        <v>42495</v>
      </c>
      <c r="E34" s="18">
        <v>10</v>
      </c>
      <c r="F34" s="2">
        <v>1.1499999999999999</v>
      </c>
      <c r="G34" s="2"/>
      <c r="H34" s="1">
        <f t="shared" si="0"/>
        <v>8.85</v>
      </c>
      <c r="I34" s="3">
        <v>10</v>
      </c>
      <c r="J34" s="2">
        <v>0.7</v>
      </c>
      <c r="K34" s="2"/>
      <c r="L34" s="1">
        <f t="shared" si="1"/>
        <v>9.3000000000000007</v>
      </c>
      <c r="M34" s="3">
        <v>10</v>
      </c>
      <c r="N34" s="2">
        <v>0.5</v>
      </c>
      <c r="O34" s="2"/>
      <c r="P34" s="1">
        <f t="shared" si="2"/>
        <v>9.5</v>
      </c>
      <c r="Q34" s="17">
        <f t="shared" si="3"/>
        <v>27.65</v>
      </c>
    </row>
    <row r="35" spans="1:17" x14ac:dyDescent="0.25">
      <c r="A35" s="19">
        <v>31</v>
      </c>
      <c r="B35" s="48" t="s">
        <v>53</v>
      </c>
      <c r="C35" s="26" t="s">
        <v>21</v>
      </c>
      <c r="D35" s="32">
        <v>42195</v>
      </c>
      <c r="E35" s="18">
        <v>10</v>
      </c>
      <c r="F35" s="2">
        <v>0.875</v>
      </c>
      <c r="G35" s="2"/>
      <c r="H35" s="1">
        <f t="shared" si="0"/>
        <v>9.125</v>
      </c>
      <c r="I35" s="3">
        <v>10</v>
      </c>
      <c r="J35" s="2">
        <v>0.9</v>
      </c>
      <c r="K35" s="2"/>
      <c r="L35" s="1">
        <f t="shared" si="1"/>
        <v>9.1</v>
      </c>
      <c r="M35" s="3">
        <v>10</v>
      </c>
      <c r="N35" s="2">
        <v>0.6</v>
      </c>
      <c r="O35" s="2"/>
      <c r="P35" s="1">
        <f t="shared" si="2"/>
        <v>9.4</v>
      </c>
      <c r="Q35" s="17">
        <f t="shared" si="3"/>
        <v>27.625</v>
      </c>
    </row>
    <row r="36" spans="1:17" x14ac:dyDescent="0.25">
      <c r="A36" s="19">
        <v>32</v>
      </c>
      <c r="B36" s="49" t="s">
        <v>55</v>
      </c>
      <c r="C36" s="26" t="s">
        <v>21</v>
      </c>
      <c r="D36" s="27">
        <v>42713</v>
      </c>
      <c r="E36" s="18">
        <v>10</v>
      </c>
      <c r="F36" s="2">
        <v>0.75</v>
      </c>
      <c r="G36" s="2"/>
      <c r="H36" s="1">
        <f t="shared" si="0"/>
        <v>9.25</v>
      </c>
      <c r="I36" s="3">
        <v>10</v>
      </c>
      <c r="J36" s="2">
        <v>0.75</v>
      </c>
      <c r="K36" s="2"/>
      <c r="L36" s="1">
        <f t="shared" si="1"/>
        <v>9.25</v>
      </c>
      <c r="M36" s="3">
        <v>9.5</v>
      </c>
      <c r="N36" s="2">
        <v>0.45</v>
      </c>
      <c r="O36" s="2"/>
      <c r="P36" s="1">
        <f t="shared" si="2"/>
        <v>9.0500000000000007</v>
      </c>
      <c r="Q36" s="17">
        <f t="shared" si="3"/>
        <v>27.55</v>
      </c>
    </row>
    <row r="37" spans="1:17" x14ac:dyDescent="0.25">
      <c r="A37" s="19">
        <v>33</v>
      </c>
      <c r="B37" s="6" t="s">
        <v>56</v>
      </c>
      <c r="C37" s="26" t="s">
        <v>45</v>
      </c>
      <c r="D37" s="4">
        <v>42243</v>
      </c>
      <c r="E37" s="18">
        <v>10</v>
      </c>
      <c r="F37" s="2">
        <v>1.35</v>
      </c>
      <c r="G37" s="2"/>
      <c r="H37" s="1">
        <f t="shared" ref="H37:H55" si="4">SUM(E37-F37-G37)</f>
        <v>8.65</v>
      </c>
      <c r="I37" s="3">
        <v>10</v>
      </c>
      <c r="J37" s="2">
        <v>0.65</v>
      </c>
      <c r="K37" s="2"/>
      <c r="L37" s="1">
        <f t="shared" ref="L37:L55" si="5">SUM(I37-J37-K37)</f>
        <v>9.35</v>
      </c>
      <c r="M37" s="3">
        <v>10</v>
      </c>
      <c r="N37" s="2">
        <v>0.5</v>
      </c>
      <c r="O37" s="2"/>
      <c r="P37" s="1">
        <f t="shared" ref="P37:P55" si="6">SUM(M37-N37-O37)</f>
        <v>9.5</v>
      </c>
      <c r="Q37" s="17">
        <f t="shared" ref="Q37:Q55" si="7">SUM(H37+L37+P37)</f>
        <v>27.5</v>
      </c>
    </row>
    <row r="38" spans="1:17" x14ac:dyDescent="0.25">
      <c r="A38" s="19">
        <v>34</v>
      </c>
      <c r="B38" s="6" t="s">
        <v>63</v>
      </c>
      <c r="C38" s="26" t="s">
        <v>42</v>
      </c>
      <c r="D38" s="4">
        <v>42443</v>
      </c>
      <c r="E38" s="18">
        <v>10</v>
      </c>
      <c r="F38" s="2">
        <v>0.67500000000000004</v>
      </c>
      <c r="G38" s="2"/>
      <c r="H38" s="1">
        <f t="shared" si="4"/>
        <v>9.3249999999999993</v>
      </c>
      <c r="I38" s="3">
        <v>10</v>
      </c>
      <c r="J38" s="2">
        <v>1</v>
      </c>
      <c r="K38" s="2"/>
      <c r="L38" s="1">
        <f t="shared" si="5"/>
        <v>9</v>
      </c>
      <c r="M38" s="3">
        <v>10</v>
      </c>
      <c r="N38" s="2">
        <v>0.95</v>
      </c>
      <c r="O38" s="2"/>
      <c r="P38" s="1">
        <f t="shared" si="6"/>
        <v>9.0500000000000007</v>
      </c>
      <c r="Q38" s="17">
        <f t="shared" si="7"/>
        <v>27.375</v>
      </c>
    </row>
    <row r="39" spans="1:17" x14ac:dyDescent="0.25">
      <c r="A39" s="19">
        <v>35</v>
      </c>
      <c r="B39" s="6" t="s">
        <v>77</v>
      </c>
      <c r="C39" s="26" t="s">
        <v>45</v>
      </c>
      <c r="D39" s="4">
        <v>42150</v>
      </c>
      <c r="E39" s="18">
        <v>10</v>
      </c>
      <c r="F39" s="2">
        <v>1.325</v>
      </c>
      <c r="G39" s="2"/>
      <c r="H39" s="1">
        <f t="shared" si="4"/>
        <v>8.6750000000000007</v>
      </c>
      <c r="I39" s="3">
        <v>10</v>
      </c>
      <c r="J39" s="2">
        <v>0.9</v>
      </c>
      <c r="K39" s="2"/>
      <c r="L39" s="1">
        <f t="shared" si="5"/>
        <v>9.1</v>
      </c>
      <c r="M39" s="3">
        <v>10</v>
      </c>
      <c r="N39" s="2">
        <v>0.55000000000000004</v>
      </c>
      <c r="O39" s="2"/>
      <c r="P39" s="1">
        <f t="shared" si="6"/>
        <v>9.4499999999999993</v>
      </c>
      <c r="Q39" s="17">
        <f t="shared" si="7"/>
        <v>27.224999999999998</v>
      </c>
    </row>
    <row r="40" spans="1:17" x14ac:dyDescent="0.25">
      <c r="A40" s="19">
        <v>36</v>
      </c>
      <c r="B40" s="6" t="s">
        <v>76</v>
      </c>
      <c r="C40" s="26" t="s">
        <v>45</v>
      </c>
      <c r="D40" s="4">
        <v>42395</v>
      </c>
      <c r="E40" s="18">
        <v>10</v>
      </c>
      <c r="F40" s="2">
        <v>0.92500000000000004</v>
      </c>
      <c r="G40" s="2"/>
      <c r="H40" s="1">
        <f t="shared" si="4"/>
        <v>9.0749999999999993</v>
      </c>
      <c r="I40" s="3">
        <v>10</v>
      </c>
      <c r="J40" s="2">
        <v>1.3</v>
      </c>
      <c r="K40" s="2"/>
      <c r="L40" s="1">
        <f t="shared" si="5"/>
        <v>8.6999999999999993</v>
      </c>
      <c r="M40" s="3">
        <v>10</v>
      </c>
      <c r="N40" s="2">
        <v>0.6</v>
      </c>
      <c r="O40" s="2"/>
      <c r="P40" s="1">
        <f t="shared" si="6"/>
        <v>9.4</v>
      </c>
      <c r="Q40" s="17">
        <f t="shared" si="7"/>
        <v>27.174999999999997</v>
      </c>
    </row>
    <row r="41" spans="1:17" x14ac:dyDescent="0.25">
      <c r="A41" s="19">
        <v>37</v>
      </c>
      <c r="B41" s="6" t="s">
        <v>58</v>
      </c>
      <c r="C41" s="26" t="s">
        <v>21</v>
      </c>
      <c r="D41" s="4">
        <v>42483</v>
      </c>
      <c r="E41" s="18">
        <v>10</v>
      </c>
      <c r="F41" s="2">
        <v>1.2</v>
      </c>
      <c r="G41" s="2"/>
      <c r="H41" s="1">
        <f t="shared" si="4"/>
        <v>8.8000000000000007</v>
      </c>
      <c r="I41" s="3">
        <v>10</v>
      </c>
      <c r="J41" s="2">
        <v>1</v>
      </c>
      <c r="K41" s="2"/>
      <c r="L41" s="1">
        <f t="shared" si="5"/>
        <v>9</v>
      </c>
      <c r="M41" s="3">
        <v>9.5</v>
      </c>
      <c r="N41" s="2">
        <v>0.45</v>
      </c>
      <c r="O41" s="2"/>
      <c r="P41" s="1">
        <f t="shared" si="6"/>
        <v>9.0500000000000007</v>
      </c>
      <c r="Q41" s="17">
        <f t="shared" si="7"/>
        <v>26.85</v>
      </c>
    </row>
    <row r="42" spans="1:17" x14ac:dyDescent="0.25">
      <c r="A42" s="19">
        <v>38</v>
      </c>
      <c r="B42" s="6" t="s">
        <v>69</v>
      </c>
      <c r="C42" s="26" t="s">
        <v>45</v>
      </c>
      <c r="D42" s="4">
        <v>42488</v>
      </c>
      <c r="E42" s="18">
        <v>10</v>
      </c>
      <c r="F42" s="2">
        <v>1.65</v>
      </c>
      <c r="G42" s="2"/>
      <c r="H42" s="1">
        <f t="shared" si="4"/>
        <v>8.35</v>
      </c>
      <c r="I42" s="3">
        <v>10</v>
      </c>
      <c r="J42" s="2">
        <v>1.25</v>
      </c>
      <c r="K42" s="2"/>
      <c r="L42" s="1">
        <f t="shared" si="5"/>
        <v>8.75</v>
      </c>
      <c r="M42" s="3">
        <v>10</v>
      </c>
      <c r="N42" s="2">
        <v>0.65</v>
      </c>
      <c r="O42" s="2"/>
      <c r="P42" s="1">
        <f t="shared" si="6"/>
        <v>9.35</v>
      </c>
      <c r="Q42" s="17">
        <f t="shared" si="7"/>
        <v>26.450000000000003</v>
      </c>
    </row>
    <row r="43" spans="1:17" x14ac:dyDescent="0.25">
      <c r="A43" s="19">
        <v>39</v>
      </c>
      <c r="B43" s="6" t="s">
        <v>46</v>
      </c>
      <c r="C43" s="26" t="s">
        <v>45</v>
      </c>
      <c r="D43" s="4">
        <v>42662</v>
      </c>
      <c r="E43" s="18">
        <v>10</v>
      </c>
      <c r="F43" s="2">
        <v>1.45</v>
      </c>
      <c r="G43" s="2"/>
      <c r="H43" s="1">
        <f t="shared" si="4"/>
        <v>8.5500000000000007</v>
      </c>
      <c r="I43" s="3">
        <v>10</v>
      </c>
      <c r="J43" s="2">
        <v>1.75</v>
      </c>
      <c r="K43" s="2"/>
      <c r="L43" s="1">
        <f t="shared" si="5"/>
        <v>8.25</v>
      </c>
      <c r="M43" s="3">
        <v>10</v>
      </c>
      <c r="N43" s="2">
        <v>0.5</v>
      </c>
      <c r="O43" s="2"/>
      <c r="P43" s="1">
        <f t="shared" si="6"/>
        <v>9.5</v>
      </c>
      <c r="Q43" s="17">
        <f t="shared" si="7"/>
        <v>26.3</v>
      </c>
    </row>
    <row r="44" spans="1:17" x14ac:dyDescent="0.25">
      <c r="A44" s="19">
        <v>40</v>
      </c>
      <c r="B44" s="6" t="s">
        <v>74</v>
      </c>
      <c r="C44" s="26" t="s">
        <v>45</v>
      </c>
      <c r="D44" s="4">
        <v>42404</v>
      </c>
      <c r="E44" s="18">
        <v>10</v>
      </c>
      <c r="F44" s="2">
        <v>1.175</v>
      </c>
      <c r="G44" s="2"/>
      <c r="H44" s="1">
        <f t="shared" si="4"/>
        <v>8.8249999999999993</v>
      </c>
      <c r="I44" s="3">
        <v>10</v>
      </c>
      <c r="J44" s="2">
        <v>1.5249999999999999</v>
      </c>
      <c r="K44" s="2"/>
      <c r="L44" s="1">
        <f t="shared" si="5"/>
        <v>8.4749999999999996</v>
      </c>
      <c r="M44" s="3">
        <v>10</v>
      </c>
      <c r="N44" s="2">
        <v>1.1000000000000001</v>
      </c>
      <c r="O44" s="2"/>
      <c r="P44" s="1">
        <f t="shared" si="6"/>
        <v>8.9</v>
      </c>
      <c r="Q44" s="17">
        <f t="shared" si="7"/>
        <v>26.199999999999996</v>
      </c>
    </row>
    <row r="45" spans="1:17" x14ac:dyDescent="0.25">
      <c r="A45" s="19">
        <v>41</v>
      </c>
      <c r="B45" s="47" t="s">
        <v>41</v>
      </c>
      <c r="C45" s="26" t="s">
        <v>21</v>
      </c>
      <c r="D45" s="30">
        <v>42208</v>
      </c>
      <c r="E45" s="18">
        <v>10</v>
      </c>
      <c r="F45" s="2">
        <v>1.125</v>
      </c>
      <c r="G45" s="2"/>
      <c r="H45" s="1">
        <f t="shared" si="4"/>
        <v>8.875</v>
      </c>
      <c r="I45" s="3">
        <v>10</v>
      </c>
      <c r="J45" s="2">
        <v>1.25</v>
      </c>
      <c r="K45" s="2"/>
      <c r="L45" s="1">
        <f t="shared" si="5"/>
        <v>8.75</v>
      </c>
      <c r="M45" s="3">
        <v>9.5</v>
      </c>
      <c r="N45" s="2">
        <v>0.95</v>
      </c>
      <c r="O45" s="2"/>
      <c r="P45" s="1">
        <f t="shared" si="6"/>
        <v>8.5500000000000007</v>
      </c>
      <c r="Q45" s="17">
        <f t="shared" si="7"/>
        <v>26.175000000000001</v>
      </c>
    </row>
    <row r="46" spans="1:17" x14ac:dyDescent="0.25">
      <c r="A46" s="19">
        <v>42</v>
      </c>
      <c r="B46" s="49" t="s">
        <v>65</v>
      </c>
      <c r="C46" s="26" t="s">
        <v>21</v>
      </c>
      <c r="D46" s="27">
        <v>42407</v>
      </c>
      <c r="E46" s="18">
        <v>10</v>
      </c>
      <c r="F46" s="2">
        <v>1.1000000000000001</v>
      </c>
      <c r="G46" s="2"/>
      <c r="H46" s="1">
        <f t="shared" si="4"/>
        <v>8.9</v>
      </c>
      <c r="I46" s="3">
        <v>10</v>
      </c>
      <c r="J46" s="2">
        <v>1.4</v>
      </c>
      <c r="K46" s="2">
        <v>0.3</v>
      </c>
      <c r="L46" s="1">
        <f t="shared" si="5"/>
        <v>8.2999999999999989</v>
      </c>
      <c r="M46" s="3">
        <v>9.5</v>
      </c>
      <c r="N46" s="2">
        <v>0.55000000000000004</v>
      </c>
      <c r="O46" s="2"/>
      <c r="P46" s="1">
        <f t="shared" si="6"/>
        <v>8.9499999999999993</v>
      </c>
      <c r="Q46" s="17">
        <f t="shared" si="7"/>
        <v>26.15</v>
      </c>
    </row>
    <row r="47" spans="1:17" x14ac:dyDescent="0.25">
      <c r="A47" s="19">
        <v>43</v>
      </c>
      <c r="B47" s="49" t="s">
        <v>64</v>
      </c>
      <c r="C47" s="26" t="s">
        <v>21</v>
      </c>
      <c r="D47" s="27">
        <v>42442</v>
      </c>
      <c r="E47" s="18">
        <v>10</v>
      </c>
      <c r="F47" s="2">
        <v>0.95</v>
      </c>
      <c r="G47" s="2"/>
      <c r="H47" s="1">
        <f t="shared" si="4"/>
        <v>9.0500000000000007</v>
      </c>
      <c r="I47" s="3">
        <v>10</v>
      </c>
      <c r="J47" s="2">
        <v>0.9</v>
      </c>
      <c r="K47" s="2">
        <v>0.3</v>
      </c>
      <c r="L47" s="1">
        <f t="shared" si="5"/>
        <v>8.7999999999999989</v>
      </c>
      <c r="M47" s="3">
        <v>9.5</v>
      </c>
      <c r="N47" s="2">
        <v>1.4</v>
      </c>
      <c r="O47" s="2"/>
      <c r="P47" s="1">
        <f t="shared" si="6"/>
        <v>8.1</v>
      </c>
      <c r="Q47" s="17">
        <f t="shared" si="7"/>
        <v>25.950000000000003</v>
      </c>
    </row>
    <row r="48" spans="1:17" x14ac:dyDescent="0.25">
      <c r="A48" s="19">
        <v>44</v>
      </c>
      <c r="B48" s="50" t="s">
        <v>54</v>
      </c>
      <c r="C48" s="26" t="s">
        <v>21</v>
      </c>
      <c r="D48" s="4">
        <v>42311</v>
      </c>
      <c r="E48" s="18">
        <v>10</v>
      </c>
      <c r="F48" s="2">
        <v>1.65</v>
      </c>
      <c r="G48" s="2"/>
      <c r="H48" s="1">
        <f t="shared" si="4"/>
        <v>8.35</v>
      </c>
      <c r="I48" s="3">
        <v>10</v>
      </c>
      <c r="J48" s="2">
        <v>1.85</v>
      </c>
      <c r="K48" s="2"/>
      <c r="L48" s="1">
        <f t="shared" si="5"/>
        <v>8.15</v>
      </c>
      <c r="M48" s="3">
        <v>9.5</v>
      </c>
      <c r="N48" s="2">
        <v>0.6</v>
      </c>
      <c r="O48" s="2"/>
      <c r="P48" s="1">
        <f t="shared" si="6"/>
        <v>8.9</v>
      </c>
      <c r="Q48" s="17">
        <f t="shared" si="7"/>
        <v>25.4</v>
      </c>
    </row>
    <row r="49" spans="1:17" x14ac:dyDescent="0.25">
      <c r="A49" s="19">
        <v>45</v>
      </c>
      <c r="B49" s="6" t="s">
        <v>62</v>
      </c>
      <c r="C49" s="26" t="s">
        <v>21</v>
      </c>
      <c r="D49" s="4">
        <v>42562</v>
      </c>
      <c r="E49" s="18">
        <v>10</v>
      </c>
      <c r="F49" s="2">
        <v>1.7</v>
      </c>
      <c r="G49" s="2"/>
      <c r="H49" s="1">
        <f t="shared" si="4"/>
        <v>8.3000000000000007</v>
      </c>
      <c r="I49" s="3">
        <v>10</v>
      </c>
      <c r="J49" s="2">
        <v>2.15</v>
      </c>
      <c r="K49" s="2"/>
      <c r="L49" s="1">
        <f t="shared" si="5"/>
        <v>7.85</v>
      </c>
      <c r="M49" s="3">
        <v>9.5</v>
      </c>
      <c r="N49" s="2">
        <v>0.4</v>
      </c>
      <c r="O49" s="2"/>
      <c r="P49" s="1">
        <f t="shared" si="6"/>
        <v>9.1</v>
      </c>
      <c r="Q49" s="17">
        <f t="shared" si="7"/>
        <v>25.25</v>
      </c>
    </row>
    <row r="50" spans="1:17" x14ac:dyDescent="0.25">
      <c r="A50" s="19">
        <v>46</v>
      </c>
      <c r="B50" s="49" t="s">
        <v>59</v>
      </c>
      <c r="C50" s="26" t="s">
        <v>21</v>
      </c>
      <c r="D50" s="27">
        <v>42209</v>
      </c>
      <c r="E50" s="18">
        <v>10</v>
      </c>
      <c r="F50" s="2">
        <v>2.0499999999999998</v>
      </c>
      <c r="G50" s="2"/>
      <c r="H50" s="1">
        <f t="shared" si="4"/>
        <v>7.95</v>
      </c>
      <c r="I50" s="3">
        <v>9</v>
      </c>
      <c r="J50" s="2">
        <v>1.45</v>
      </c>
      <c r="K50" s="2">
        <v>0.3</v>
      </c>
      <c r="L50" s="1">
        <f t="shared" si="5"/>
        <v>7.25</v>
      </c>
      <c r="M50" s="3">
        <v>9.5</v>
      </c>
      <c r="N50" s="2">
        <v>0.45</v>
      </c>
      <c r="O50" s="2"/>
      <c r="P50" s="1">
        <f t="shared" si="6"/>
        <v>9.0500000000000007</v>
      </c>
      <c r="Q50" s="17">
        <f t="shared" si="7"/>
        <v>24.25</v>
      </c>
    </row>
    <row r="51" spans="1:17" x14ac:dyDescent="0.25">
      <c r="A51" s="94">
        <v>47</v>
      </c>
      <c r="B51" s="48" t="s">
        <v>67</v>
      </c>
      <c r="C51" s="26" t="s">
        <v>21</v>
      </c>
      <c r="D51" s="32">
        <v>42311</v>
      </c>
      <c r="E51" s="18">
        <v>9</v>
      </c>
      <c r="F51" s="2">
        <v>1.45</v>
      </c>
      <c r="G51" s="2">
        <v>0.3</v>
      </c>
      <c r="H51" s="1">
        <f t="shared" si="4"/>
        <v>7.25</v>
      </c>
      <c r="I51" s="3">
        <v>10</v>
      </c>
      <c r="J51" s="2">
        <v>2.35</v>
      </c>
      <c r="K51" s="2"/>
      <c r="L51" s="1">
        <f t="shared" si="5"/>
        <v>7.65</v>
      </c>
      <c r="M51" s="3">
        <v>9.5</v>
      </c>
      <c r="N51" s="2">
        <v>0.45</v>
      </c>
      <c r="O51" s="2"/>
      <c r="P51" s="1">
        <f t="shared" si="6"/>
        <v>9.0500000000000007</v>
      </c>
      <c r="Q51" s="17">
        <f t="shared" si="7"/>
        <v>23.950000000000003</v>
      </c>
    </row>
    <row r="52" spans="1:17" x14ac:dyDescent="0.25">
      <c r="A52" s="95">
        <v>48</v>
      </c>
      <c r="B52" s="97" t="s">
        <v>66</v>
      </c>
      <c r="C52" s="98" t="s">
        <v>0</v>
      </c>
      <c r="D52" s="99">
        <v>42135</v>
      </c>
      <c r="E52" s="100">
        <v>0</v>
      </c>
      <c r="F52" s="101">
        <v>0</v>
      </c>
      <c r="G52" s="96"/>
      <c r="H52" s="104">
        <f t="shared" si="4"/>
        <v>0</v>
      </c>
      <c r="I52" s="102">
        <v>0</v>
      </c>
      <c r="J52" s="101">
        <v>0</v>
      </c>
      <c r="K52" s="96"/>
      <c r="L52" s="104">
        <f t="shared" si="5"/>
        <v>0</v>
      </c>
      <c r="M52" s="102">
        <v>0</v>
      </c>
      <c r="N52" s="101">
        <v>0</v>
      </c>
      <c r="O52" s="96"/>
      <c r="P52" s="104">
        <f t="shared" si="6"/>
        <v>0</v>
      </c>
      <c r="Q52" s="103">
        <f t="shared" si="7"/>
        <v>0</v>
      </c>
    </row>
    <row r="53" spans="1:17" x14ac:dyDescent="0.25">
      <c r="A53" s="95">
        <v>49</v>
      </c>
      <c r="B53" s="97" t="s">
        <v>61</v>
      </c>
      <c r="C53" s="98" t="s">
        <v>27</v>
      </c>
      <c r="D53" s="99">
        <v>42248</v>
      </c>
      <c r="E53" s="100">
        <v>0</v>
      </c>
      <c r="F53" s="101">
        <v>0</v>
      </c>
      <c r="G53" s="96"/>
      <c r="H53" s="104">
        <f t="shared" si="4"/>
        <v>0</v>
      </c>
      <c r="I53" s="102">
        <v>0</v>
      </c>
      <c r="J53" s="101">
        <v>0</v>
      </c>
      <c r="K53" s="96"/>
      <c r="L53" s="104">
        <f t="shared" si="5"/>
        <v>0</v>
      </c>
      <c r="M53" s="102">
        <v>0</v>
      </c>
      <c r="N53" s="101">
        <v>0</v>
      </c>
      <c r="O53" s="96"/>
      <c r="P53" s="104">
        <f t="shared" si="6"/>
        <v>0</v>
      </c>
      <c r="Q53" s="103">
        <f t="shared" si="7"/>
        <v>0</v>
      </c>
    </row>
    <row r="54" spans="1:17" x14ac:dyDescent="0.25">
      <c r="A54" s="95">
        <v>50</v>
      </c>
      <c r="B54" s="97" t="s">
        <v>154</v>
      </c>
      <c r="C54" s="98" t="s">
        <v>21</v>
      </c>
      <c r="D54" s="99">
        <v>42288</v>
      </c>
      <c r="E54" s="100">
        <v>0</v>
      </c>
      <c r="F54" s="101">
        <v>0</v>
      </c>
      <c r="G54" s="96"/>
      <c r="H54" s="104">
        <f t="shared" si="4"/>
        <v>0</v>
      </c>
      <c r="I54" s="102">
        <v>0</v>
      </c>
      <c r="J54" s="101">
        <v>0</v>
      </c>
      <c r="K54" s="96"/>
      <c r="L54" s="104">
        <f t="shared" si="5"/>
        <v>0</v>
      </c>
      <c r="M54" s="102">
        <v>0</v>
      </c>
      <c r="N54" s="101">
        <v>0</v>
      </c>
      <c r="O54" s="96"/>
      <c r="P54" s="104">
        <f t="shared" si="6"/>
        <v>0</v>
      </c>
      <c r="Q54" s="103">
        <f t="shared" si="7"/>
        <v>0</v>
      </c>
    </row>
    <row r="55" spans="1:17" x14ac:dyDescent="0.25">
      <c r="A55" s="95">
        <v>51</v>
      </c>
      <c r="B55" s="97" t="s">
        <v>156</v>
      </c>
      <c r="C55" s="98" t="s">
        <v>87</v>
      </c>
      <c r="D55" s="99">
        <v>42160</v>
      </c>
      <c r="E55" s="100">
        <v>0</v>
      </c>
      <c r="F55" s="101">
        <v>0</v>
      </c>
      <c r="G55" s="96"/>
      <c r="H55" s="104">
        <f t="shared" si="4"/>
        <v>0</v>
      </c>
      <c r="I55" s="102">
        <v>0</v>
      </c>
      <c r="J55" s="101">
        <v>0</v>
      </c>
      <c r="K55" s="96"/>
      <c r="L55" s="104">
        <f t="shared" si="5"/>
        <v>0</v>
      </c>
      <c r="M55" s="102">
        <v>0</v>
      </c>
      <c r="N55" s="101">
        <v>0</v>
      </c>
      <c r="O55" s="96"/>
      <c r="P55" s="104">
        <f t="shared" si="6"/>
        <v>0</v>
      </c>
      <c r="Q55" s="103">
        <f t="shared" si="7"/>
        <v>0</v>
      </c>
    </row>
    <row r="56" spans="1:17" x14ac:dyDescent="0.25">
      <c r="B56" s="35"/>
      <c r="D56" s="14"/>
      <c r="E56" s="13"/>
      <c r="F56" s="12"/>
      <c r="G56" s="12"/>
      <c r="H56" s="11"/>
    </row>
    <row r="57" spans="1:17" x14ac:dyDescent="0.25">
      <c r="C57" s="10"/>
      <c r="E57" s="215" t="s">
        <v>9</v>
      </c>
      <c r="F57" s="215"/>
      <c r="G57" s="215"/>
      <c r="H57" s="215"/>
    </row>
    <row r="58" spans="1:17" ht="30" x14ac:dyDescent="0.25">
      <c r="B58" s="9" t="s">
        <v>8</v>
      </c>
      <c r="C58" s="8" t="s">
        <v>7</v>
      </c>
      <c r="D58" s="9" t="s">
        <v>6</v>
      </c>
      <c r="E58" s="7" t="s">
        <v>5</v>
      </c>
      <c r="F58" s="7" t="s">
        <v>4</v>
      </c>
      <c r="G58" s="7" t="s">
        <v>3</v>
      </c>
      <c r="H58" s="7" t="s">
        <v>2</v>
      </c>
    </row>
    <row r="59" spans="1:17" x14ac:dyDescent="0.25">
      <c r="A59" s="105">
        <v>1</v>
      </c>
      <c r="B59" s="105" t="s">
        <v>72</v>
      </c>
      <c r="C59" s="106" t="s">
        <v>27</v>
      </c>
      <c r="D59" s="107">
        <v>42192</v>
      </c>
      <c r="E59" s="108">
        <v>21.5</v>
      </c>
      <c r="F59" s="109">
        <v>0.4</v>
      </c>
      <c r="G59" s="109"/>
      <c r="H59" s="110">
        <f t="shared" ref="H59:H88" si="8">SUM(E59-F59-G59)</f>
        <v>21.1</v>
      </c>
      <c r="I59" s="15"/>
    </row>
    <row r="60" spans="1:17" x14ac:dyDescent="0.25">
      <c r="A60" s="105">
        <v>2</v>
      </c>
      <c r="B60" s="105" t="s">
        <v>156</v>
      </c>
      <c r="C60" s="111" t="s">
        <v>87</v>
      </c>
      <c r="D60" s="107">
        <v>42160</v>
      </c>
      <c r="E60" s="108">
        <v>21.5</v>
      </c>
      <c r="F60" s="109">
        <v>0.4</v>
      </c>
      <c r="G60" s="109"/>
      <c r="H60" s="110">
        <f t="shared" si="8"/>
        <v>21.1</v>
      </c>
      <c r="I60" s="15"/>
    </row>
    <row r="61" spans="1:17" x14ac:dyDescent="0.25">
      <c r="A61" s="105">
        <v>3</v>
      </c>
      <c r="B61" s="105" t="s">
        <v>84</v>
      </c>
      <c r="C61" s="111" t="s">
        <v>83</v>
      </c>
      <c r="D61" s="107">
        <v>42154</v>
      </c>
      <c r="E61" s="108">
        <v>21.5</v>
      </c>
      <c r="F61" s="109">
        <v>0.45</v>
      </c>
      <c r="G61" s="109"/>
      <c r="H61" s="110">
        <f t="shared" si="8"/>
        <v>21.05</v>
      </c>
      <c r="I61" s="15"/>
    </row>
    <row r="62" spans="1:17" x14ac:dyDescent="0.25">
      <c r="A62" s="105">
        <v>4</v>
      </c>
      <c r="B62" s="112" t="s">
        <v>64</v>
      </c>
      <c r="C62" s="111" t="s">
        <v>21</v>
      </c>
      <c r="D62" s="113">
        <v>42442</v>
      </c>
      <c r="E62" s="108">
        <v>21.5</v>
      </c>
      <c r="F62" s="109">
        <v>0.5</v>
      </c>
      <c r="G62" s="109"/>
      <c r="H62" s="110">
        <f>SUM(E62-F62-G62)</f>
        <v>21</v>
      </c>
      <c r="I62" s="15"/>
    </row>
    <row r="63" spans="1:17" x14ac:dyDescent="0.25">
      <c r="A63" s="105">
        <v>5</v>
      </c>
      <c r="B63" s="105" t="s">
        <v>40</v>
      </c>
      <c r="C63" s="111" t="s">
        <v>27</v>
      </c>
      <c r="D63" s="107">
        <v>42286</v>
      </c>
      <c r="E63" s="108">
        <v>21.5</v>
      </c>
      <c r="F63" s="109">
        <v>0.5</v>
      </c>
      <c r="G63" s="109"/>
      <c r="H63" s="110">
        <f>SUM(E63-F63-G63)</f>
        <v>21</v>
      </c>
      <c r="I63" s="15"/>
    </row>
    <row r="64" spans="1:17" x14ac:dyDescent="0.25">
      <c r="A64" s="6">
        <v>6</v>
      </c>
      <c r="B64" s="6" t="s">
        <v>50</v>
      </c>
      <c r="C64" s="26" t="s">
        <v>42</v>
      </c>
      <c r="D64" s="4">
        <v>42190</v>
      </c>
      <c r="E64" s="3">
        <v>21.5</v>
      </c>
      <c r="F64" s="2">
        <v>0.5</v>
      </c>
      <c r="G64" s="2"/>
      <c r="H64" s="1">
        <f>SUM(E64-F64-G64)</f>
        <v>21</v>
      </c>
      <c r="I64" s="15"/>
    </row>
    <row r="65" spans="1:8" x14ac:dyDescent="0.25">
      <c r="A65" s="6">
        <v>7</v>
      </c>
      <c r="B65" s="6" t="s">
        <v>81</v>
      </c>
      <c r="C65" s="26" t="s">
        <v>70</v>
      </c>
      <c r="D65" s="4">
        <v>42160</v>
      </c>
      <c r="E65" s="3">
        <v>21.5</v>
      </c>
      <c r="F65" s="2">
        <v>0.6</v>
      </c>
      <c r="G65" s="2"/>
      <c r="H65" s="1">
        <f t="shared" si="8"/>
        <v>20.9</v>
      </c>
    </row>
    <row r="66" spans="1:8" x14ac:dyDescent="0.25">
      <c r="A66" s="6">
        <v>8</v>
      </c>
      <c r="B66" s="6" t="s">
        <v>63</v>
      </c>
      <c r="C66" s="26" t="s">
        <v>42</v>
      </c>
      <c r="D66" s="4">
        <v>42443</v>
      </c>
      <c r="E66" s="3">
        <v>21.5</v>
      </c>
      <c r="F66" s="2">
        <v>0.65</v>
      </c>
      <c r="G66" s="2"/>
      <c r="H66" s="1">
        <f t="shared" si="8"/>
        <v>20.85</v>
      </c>
    </row>
    <row r="67" spans="1:8" x14ac:dyDescent="0.25">
      <c r="A67" s="6">
        <v>9</v>
      </c>
      <c r="B67" s="6" t="s">
        <v>77</v>
      </c>
      <c r="C67" s="26" t="s">
        <v>45</v>
      </c>
      <c r="D67" s="4">
        <v>42150</v>
      </c>
      <c r="E67" s="3">
        <v>21.5</v>
      </c>
      <c r="F67" s="2">
        <v>0.75</v>
      </c>
      <c r="G67" s="2"/>
      <c r="H67" s="1">
        <f t="shared" ref="H67:H74" si="9">SUM(E67-F67-G67)</f>
        <v>20.75</v>
      </c>
    </row>
    <row r="68" spans="1:8" x14ac:dyDescent="0.25">
      <c r="A68" s="6">
        <v>10</v>
      </c>
      <c r="B68" s="6" t="s">
        <v>157</v>
      </c>
      <c r="C68" s="5" t="s">
        <v>42</v>
      </c>
      <c r="D68" s="4">
        <v>42056</v>
      </c>
      <c r="E68" s="3">
        <v>21.5</v>
      </c>
      <c r="F68" s="2">
        <v>0.75</v>
      </c>
      <c r="G68" s="2"/>
      <c r="H68" s="1">
        <f t="shared" si="9"/>
        <v>20.75</v>
      </c>
    </row>
    <row r="69" spans="1:8" x14ac:dyDescent="0.25">
      <c r="A69" s="6">
        <v>11</v>
      </c>
      <c r="B69" s="6" t="s">
        <v>86</v>
      </c>
      <c r="C69" s="5" t="s">
        <v>83</v>
      </c>
      <c r="D69" s="4">
        <v>42654</v>
      </c>
      <c r="E69" s="3">
        <v>21.5</v>
      </c>
      <c r="F69" s="2">
        <v>0.8</v>
      </c>
      <c r="G69" s="2"/>
      <c r="H69" s="1">
        <f t="shared" si="9"/>
        <v>20.7</v>
      </c>
    </row>
    <row r="70" spans="1:8" x14ac:dyDescent="0.25">
      <c r="A70" s="6">
        <v>12</v>
      </c>
      <c r="B70" s="6" t="s">
        <v>43</v>
      </c>
      <c r="C70" s="5" t="s">
        <v>0</v>
      </c>
      <c r="D70" s="4">
        <v>42367</v>
      </c>
      <c r="E70" s="3">
        <v>21.5</v>
      </c>
      <c r="F70" s="2">
        <v>0.8</v>
      </c>
      <c r="G70" s="2"/>
      <c r="H70" s="1">
        <f t="shared" si="9"/>
        <v>20.7</v>
      </c>
    </row>
    <row r="71" spans="1:8" x14ac:dyDescent="0.25">
      <c r="A71" s="6">
        <v>13</v>
      </c>
      <c r="B71" s="49" t="s">
        <v>88</v>
      </c>
      <c r="C71" s="5" t="s">
        <v>83</v>
      </c>
      <c r="D71" s="27">
        <v>42612</v>
      </c>
      <c r="E71" s="3">
        <v>21.5</v>
      </c>
      <c r="F71" s="2">
        <v>0.9</v>
      </c>
      <c r="G71" s="2"/>
      <c r="H71" s="1">
        <f t="shared" si="9"/>
        <v>20.6</v>
      </c>
    </row>
    <row r="72" spans="1:8" x14ac:dyDescent="0.25">
      <c r="A72" s="6">
        <v>14</v>
      </c>
      <c r="B72" s="48" t="s">
        <v>53</v>
      </c>
      <c r="C72" s="26" t="s">
        <v>21</v>
      </c>
      <c r="D72" s="32">
        <v>42195</v>
      </c>
      <c r="E72" s="3">
        <v>21.5</v>
      </c>
      <c r="F72" s="2">
        <v>0.9</v>
      </c>
      <c r="G72" s="2"/>
      <c r="H72" s="1">
        <f t="shared" si="9"/>
        <v>20.6</v>
      </c>
    </row>
    <row r="73" spans="1:8" x14ac:dyDescent="0.25">
      <c r="A73" s="6">
        <v>15</v>
      </c>
      <c r="B73" s="49" t="s">
        <v>51</v>
      </c>
      <c r="C73" s="26" t="s">
        <v>21</v>
      </c>
      <c r="D73" s="27">
        <v>42146</v>
      </c>
      <c r="E73" s="3">
        <v>21.5</v>
      </c>
      <c r="F73" s="2">
        <v>0.9</v>
      </c>
      <c r="G73" s="2"/>
      <c r="H73" s="1">
        <f t="shared" si="9"/>
        <v>20.6</v>
      </c>
    </row>
    <row r="74" spans="1:8" x14ac:dyDescent="0.25">
      <c r="A74" s="6">
        <v>16</v>
      </c>
      <c r="B74" s="6" t="s">
        <v>82</v>
      </c>
      <c r="C74" s="26" t="s">
        <v>27</v>
      </c>
      <c r="D74" s="4">
        <v>42020</v>
      </c>
      <c r="E74" s="3">
        <v>21.5</v>
      </c>
      <c r="F74" s="2">
        <v>0.9</v>
      </c>
      <c r="G74" s="2"/>
      <c r="H74" s="1">
        <f t="shared" si="9"/>
        <v>20.6</v>
      </c>
    </row>
    <row r="75" spans="1:8" x14ac:dyDescent="0.25">
      <c r="A75" s="6">
        <v>17</v>
      </c>
      <c r="B75" s="6" t="s">
        <v>68</v>
      </c>
      <c r="C75" s="26" t="s">
        <v>0</v>
      </c>
      <c r="D75" s="4">
        <v>42158</v>
      </c>
      <c r="E75" s="3">
        <v>21.5</v>
      </c>
      <c r="F75" s="2">
        <v>0.95</v>
      </c>
      <c r="G75" s="2"/>
      <c r="H75" s="1">
        <f t="shared" si="8"/>
        <v>20.55</v>
      </c>
    </row>
    <row r="76" spans="1:8" x14ac:dyDescent="0.25">
      <c r="A76" s="6">
        <v>18</v>
      </c>
      <c r="B76" s="6" t="s">
        <v>79</v>
      </c>
      <c r="C76" s="26" t="s">
        <v>78</v>
      </c>
      <c r="D76" s="4">
        <v>42324</v>
      </c>
      <c r="E76" s="3">
        <v>21.5</v>
      </c>
      <c r="F76" s="2">
        <v>1</v>
      </c>
      <c r="G76" s="2"/>
      <c r="H76" s="1">
        <f t="shared" si="8"/>
        <v>20.5</v>
      </c>
    </row>
    <row r="77" spans="1:8" x14ac:dyDescent="0.25">
      <c r="A77" s="6">
        <v>19</v>
      </c>
      <c r="B77" s="6" t="s">
        <v>56</v>
      </c>
      <c r="C77" s="26" t="s">
        <v>45</v>
      </c>
      <c r="D77" s="4">
        <v>42243</v>
      </c>
      <c r="E77" s="3">
        <v>21.5</v>
      </c>
      <c r="F77" s="2">
        <v>1.05</v>
      </c>
      <c r="G77" s="2"/>
      <c r="H77" s="1">
        <f>SUM(E77-F77-G77)</f>
        <v>20.45</v>
      </c>
    </row>
    <row r="78" spans="1:8" x14ac:dyDescent="0.25">
      <c r="A78" s="6">
        <v>20</v>
      </c>
      <c r="B78" s="49" t="s">
        <v>90</v>
      </c>
      <c r="C78" s="26" t="s">
        <v>83</v>
      </c>
      <c r="D78" s="27">
        <v>42177</v>
      </c>
      <c r="E78" s="3">
        <v>21.5</v>
      </c>
      <c r="F78" s="2">
        <v>1.05</v>
      </c>
      <c r="G78" s="2"/>
      <c r="H78" s="1">
        <f>SUM(E78-F78-G78)</f>
        <v>20.45</v>
      </c>
    </row>
    <row r="79" spans="1:8" x14ac:dyDescent="0.25">
      <c r="A79" s="6">
        <v>21</v>
      </c>
      <c r="B79" s="6" t="s">
        <v>47</v>
      </c>
      <c r="C79" s="26" t="s">
        <v>0</v>
      </c>
      <c r="D79" s="4">
        <v>42156</v>
      </c>
      <c r="E79" s="3">
        <v>21.5</v>
      </c>
      <c r="F79" s="2">
        <v>1.05</v>
      </c>
      <c r="G79" s="2"/>
      <c r="H79" s="1">
        <f>SUM(E79-F79-G79)</f>
        <v>20.45</v>
      </c>
    </row>
    <row r="80" spans="1:8" x14ac:dyDescent="0.25">
      <c r="A80" s="6">
        <v>22</v>
      </c>
      <c r="B80" s="6" t="s">
        <v>38</v>
      </c>
      <c r="C80" s="26" t="s">
        <v>0</v>
      </c>
      <c r="D80" s="4">
        <v>42112</v>
      </c>
      <c r="E80" s="3">
        <v>21.5</v>
      </c>
      <c r="F80" s="2">
        <v>1.05</v>
      </c>
      <c r="G80" s="2"/>
      <c r="H80" s="1">
        <f>SUM(E80-F80-G80)</f>
        <v>20.45</v>
      </c>
    </row>
    <row r="81" spans="1:8" x14ac:dyDescent="0.25">
      <c r="A81" s="6">
        <v>23</v>
      </c>
      <c r="B81" s="6" t="s">
        <v>48</v>
      </c>
      <c r="C81" s="26" t="s">
        <v>0</v>
      </c>
      <c r="D81" s="4">
        <v>42278</v>
      </c>
      <c r="E81" s="3">
        <v>21.5</v>
      </c>
      <c r="F81" s="2">
        <v>1.1000000000000001</v>
      </c>
      <c r="G81" s="2"/>
      <c r="H81" s="1">
        <f t="shared" si="8"/>
        <v>20.399999999999999</v>
      </c>
    </row>
    <row r="82" spans="1:8" x14ac:dyDescent="0.25">
      <c r="A82" s="6">
        <v>24</v>
      </c>
      <c r="B82" s="6" t="s">
        <v>44</v>
      </c>
      <c r="C82" s="26" t="s">
        <v>0</v>
      </c>
      <c r="D82" s="4">
        <v>42037</v>
      </c>
      <c r="E82" s="3">
        <v>21.5</v>
      </c>
      <c r="F82" s="2">
        <v>1.1000000000000001</v>
      </c>
      <c r="G82" s="2"/>
      <c r="H82" s="1">
        <f t="shared" si="8"/>
        <v>20.399999999999999</v>
      </c>
    </row>
    <row r="83" spans="1:8" x14ac:dyDescent="0.25">
      <c r="A83" s="6">
        <v>25</v>
      </c>
      <c r="B83" s="6" t="s">
        <v>39</v>
      </c>
      <c r="C83" s="26" t="s">
        <v>0</v>
      </c>
      <c r="D83" s="4">
        <v>42572</v>
      </c>
      <c r="E83" s="3">
        <v>21.5</v>
      </c>
      <c r="F83" s="2">
        <v>1.1499999999999999</v>
      </c>
      <c r="G83" s="2"/>
      <c r="H83" s="1">
        <f>SUM(E83-F83-G83)</f>
        <v>20.350000000000001</v>
      </c>
    </row>
    <row r="84" spans="1:8" x14ac:dyDescent="0.25">
      <c r="A84" s="6">
        <v>26</v>
      </c>
      <c r="B84" s="6" t="s">
        <v>76</v>
      </c>
      <c r="C84" s="26" t="s">
        <v>45</v>
      </c>
      <c r="D84" s="4">
        <v>42395</v>
      </c>
      <c r="E84" s="3">
        <v>21.5</v>
      </c>
      <c r="F84" s="2">
        <v>1.1499999999999999</v>
      </c>
      <c r="G84" s="2"/>
      <c r="H84" s="1">
        <f>SUM(E84-F84-G84)</f>
        <v>20.350000000000001</v>
      </c>
    </row>
    <row r="85" spans="1:8" x14ac:dyDescent="0.25">
      <c r="A85" s="6">
        <v>27</v>
      </c>
      <c r="B85" s="6" t="s">
        <v>52</v>
      </c>
      <c r="C85" s="26" t="s">
        <v>0</v>
      </c>
      <c r="D85" s="4">
        <v>42323</v>
      </c>
      <c r="E85" s="3">
        <v>21.5</v>
      </c>
      <c r="F85" s="2">
        <v>1.1499999999999999</v>
      </c>
      <c r="G85" s="2"/>
      <c r="H85" s="1">
        <f>SUM(E85-F85-G85)</f>
        <v>20.350000000000001</v>
      </c>
    </row>
    <row r="86" spans="1:8" x14ac:dyDescent="0.25">
      <c r="A86" s="6">
        <v>28</v>
      </c>
      <c r="B86" s="6" t="s">
        <v>60</v>
      </c>
      <c r="C86" s="26" t="s">
        <v>0</v>
      </c>
      <c r="D86" s="4">
        <v>42082</v>
      </c>
      <c r="E86" s="3">
        <v>21.5</v>
      </c>
      <c r="F86" s="2">
        <v>1.1499999999999999</v>
      </c>
      <c r="G86" s="2"/>
      <c r="H86" s="1">
        <f>SUM(E86-F86-G86)</f>
        <v>20.350000000000001</v>
      </c>
    </row>
    <row r="87" spans="1:8" x14ac:dyDescent="0.25">
      <c r="A87" s="6">
        <v>29</v>
      </c>
      <c r="B87" s="6" t="s">
        <v>75</v>
      </c>
      <c r="C87" s="26" t="s">
        <v>70</v>
      </c>
      <c r="D87" s="4">
        <v>42143</v>
      </c>
      <c r="E87" s="3">
        <v>21.5</v>
      </c>
      <c r="F87" s="2">
        <v>1.2</v>
      </c>
      <c r="G87" s="2"/>
      <c r="H87" s="1">
        <f t="shared" si="8"/>
        <v>20.3</v>
      </c>
    </row>
    <row r="88" spans="1:8" x14ac:dyDescent="0.25">
      <c r="A88" s="6">
        <v>30</v>
      </c>
      <c r="B88" s="49" t="s">
        <v>55</v>
      </c>
      <c r="C88" s="26" t="s">
        <v>21</v>
      </c>
      <c r="D88" s="27">
        <v>42713</v>
      </c>
      <c r="E88" s="3">
        <v>21.5</v>
      </c>
      <c r="F88" s="2">
        <v>1.25</v>
      </c>
      <c r="G88" s="2"/>
      <c r="H88" s="1">
        <f t="shared" si="8"/>
        <v>20.25</v>
      </c>
    </row>
    <row r="89" spans="1:8" x14ac:dyDescent="0.25">
      <c r="A89" s="6">
        <v>31</v>
      </c>
      <c r="B89" s="6" t="s">
        <v>58</v>
      </c>
      <c r="C89" s="26" t="s">
        <v>21</v>
      </c>
      <c r="D89" s="4">
        <v>42483</v>
      </c>
      <c r="E89" s="3">
        <v>21.5</v>
      </c>
      <c r="F89" s="2">
        <v>1.3</v>
      </c>
      <c r="G89" s="2"/>
      <c r="H89" s="1">
        <f>SUM(E89-F89-G89)</f>
        <v>20.2</v>
      </c>
    </row>
    <row r="90" spans="1:8" x14ac:dyDescent="0.25">
      <c r="A90" s="6">
        <v>32</v>
      </c>
      <c r="B90" s="47" t="s">
        <v>41</v>
      </c>
      <c r="C90" s="26" t="s">
        <v>21</v>
      </c>
      <c r="D90" s="30">
        <v>42208</v>
      </c>
      <c r="E90" s="3">
        <v>21.5</v>
      </c>
      <c r="F90" s="2">
        <v>1.3</v>
      </c>
      <c r="G90" s="2"/>
      <c r="H90" s="1">
        <f>SUM(E90-F90-G90)</f>
        <v>20.2</v>
      </c>
    </row>
    <row r="91" spans="1:8" x14ac:dyDescent="0.25">
      <c r="A91" s="6">
        <v>33</v>
      </c>
      <c r="B91" s="6" t="s">
        <v>74</v>
      </c>
      <c r="C91" s="26" t="s">
        <v>45</v>
      </c>
      <c r="D91" s="4">
        <v>42404</v>
      </c>
      <c r="E91" s="3">
        <v>21.5</v>
      </c>
      <c r="F91" s="2">
        <v>1.4</v>
      </c>
      <c r="G91" s="2"/>
      <c r="H91" s="1">
        <f>SUM(E91-F91-G91)</f>
        <v>20.100000000000001</v>
      </c>
    </row>
    <row r="92" spans="1:8" x14ac:dyDescent="0.25">
      <c r="A92" s="6">
        <v>34</v>
      </c>
      <c r="B92" s="6" t="s">
        <v>89</v>
      </c>
      <c r="C92" s="26" t="s">
        <v>83</v>
      </c>
      <c r="D92" s="4">
        <v>42256</v>
      </c>
      <c r="E92" s="3">
        <v>21.5</v>
      </c>
      <c r="F92" s="2">
        <v>1.4</v>
      </c>
      <c r="G92" s="2"/>
      <c r="H92" s="1">
        <f>SUM(E92-F92-G92)</f>
        <v>20.100000000000001</v>
      </c>
    </row>
    <row r="93" spans="1:8" x14ac:dyDescent="0.25">
      <c r="A93" s="6">
        <v>35</v>
      </c>
      <c r="B93" s="49" t="s">
        <v>85</v>
      </c>
      <c r="C93" s="26" t="s">
        <v>83</v>
      </c>
      <c r="D93" s="4">
        <v>42153</v>
      </c>
      <c r="E93" s="3">
        <v>21.5</v>
      </c>
      <c r="F93" s="2">
        <v>1.4</v>
      </c>
      <c r="G93" s="2"/>
      <c r="H93" s="1">
        <f>SUM(E93-F93-G93)</f>
        <v>20.100000000000001</v>
      </c>
    </row>
    <row r="94" spans="1:8" x14ac:dyDescent="0.25">
      <c r="A94" s="6">
        <v>36</v>
      </c>
      <c r="B94" s="49" t="s">
        <v>65</v>
      </c>
      <c r="C94" s="26" t="s">
        <v>21</v>
      </c>
      <c r="D94" s="27">
        <v>42407</v>
      </c>
      <c r="E94" s="3">
        <v>21.5</v>
      </c>
      <c r="F94" s="2">
        <v>1.5</v>
      </c>
      <c r="G94" s="2"/>
      <c r="H94" s="1">
        <f t="shared" ref="H94:H103" si="10">SUM(E94-F94-G94)</f>
        <v>20</v>
      </c>
    </row>
    <row r="95" spans="1:8" x14ac:dyDescent="0.25">
      <c r="A95" s="6">
        <v>37</v>
      </c>
      <c r="B95" s="6" t="s">
        <v>57</v>
      </c>
      <c r="C95" s="26" t="s">
        <v>0</v>
      </c>
      <c r="D95" s="4">
        <v>42069</v>
      </c>
      <c r="E95" s="3">
        <v>21.5</v>
      </c>
      <c r="F95" s="2">
        <v>1.6</v>
      </c>
      <c r="G95" s="2"/>
      <c r="H95" s="1">
        <f t="shared" si="10"/>
        <v>19.899999999999999</v>
      </c>
    </row>
    <row r="96" spans="1:8" x14ac:dyDescent="0.25">
      <c r="A96" s="6">
        <v>38</v>
      </c>
      <c r="B96" s="6" t="s">
        <v>69</v>
      </c>
      <c r="C96" s="26" t="s">
        <v>45</v>
      </c>
      <c r="D96" s="4">
        <v>42488</v>
      </c>
      <c r="E96" s="3">
        <v>21.5</v>
      </c>
      <c r="F96" s="2">
        <v>2.0499999999999998</v>
      </c>
      <c r="G96" s="2"/>
      <c r="H96" s="1">
        <f>SUM(E96-F96-G96)</f>
        <v>19.45</v>
      </c>
    </row>
    <row r="97" spans="1:8" x14ac:dyDescent="0.25">
      <c r="A97" s="6">
        <v>39</v>
      </c>
      <c r="B97" s="6" t="s">
        <v>71</v>
      </c>
      <c r="C97" s="26" t="s">
        <v>70</v>
      </c>
      <c r="D97" s="4">
        <v>42132</v>
      </c>
      <c r="E97" s="3">
        <v>20.5</v>
      </c>
      <c r="F97" s="2">
        <v>1.05</v>
      </c>
      <c r="G97" s="2"/>
      <c r="H97" s="1">
        <f>SUM(E97-F97-G97)</f>
        <v>19.45</v>
      </c>
    </row>
    <row r="98" spans="1:8" x14ac:dyDescent="0.25">
      <c r="A98" s="6">
        <v>40</v>
      </c>
      <c r="B98" s="6" t="s">
        <v>49</v>
      </c>
      <c r="C98" s="26" t="s">
        <v>21</v>
      </c>
      <c r="D98" s="4">
        <v>42495</v>
      </c>
      <c r="E98" s="3">
        <v>21.5</v>
      </c>
      <c r="F98" s="2">
        <v>2.25</v>
      </c>
      <c r="G98" s="2"/>
      <c r="H98" s="1">
        <f t="shared" si="10"/>
        <v>19.25</v>
      </c>
    </row>
    <row r="99" spans="1:8" x14ac:dyDescent="0.25">
      <c r="A99" s="6">
        <v>41</v>
      </c>
      <c r="B99" s="6" t="s">
        <v>80</v>
      </c>
      <c r="C99" s="26" t="s">
        <v>70</v>
      </c>
      <c r="D99" s="4">
        <v>42579</v>
      </c>
      <c r="E99" s="3">
        <v>20.5</v>
      </c>
      <c r="F99" s="2">
        <v>1.45</v>
      </c>
      <c r="G99" s="2"/>
      <c r="H99" s="1">
        <f t="shared" si="10"/>
        <v>19.05</v>
      </c>
    </row>
    <row r="100" spans="1:8" x14ac:dyDescent="0.25">
      <c r="A100" s="6">
        <v>42</v>
      </c>
      <c r="B100" s="6" t="s">
        <v>46</v>
      </c>
      <c r="C100" s="26" t="s">
        <v>45</v>
      </c>
      <c r="D100" s="4">
        <v>42662</v>
      </c>
      <c r="E100" s="3">
        <v>11</v>
      </c>
      <c r="F100" s="2">
        <v>0.65</v>
      </c>
      <c r="G100" s="2"/>
      <c r="H100" s="1">
        <f t="shared" si="10"/>
        <v>10.35</v>
      </c>
    </row>
    <row r="101" spans="1:8" x14ac:dyDescent="0.25">
      <c r="A101" s="6">
        <v>43</v>
      </c>
      <c r="B101" s="50" t="s">
        <v>54</v>
      </c>
      <c r="C101" s="26" t="s">
        <v>21</v>
      </c>
      <c r="D101" s="4">
        <v>42311</v>
      </c>
      <c r="E101" s="3">
        <v>10.5</v>
      </c>
      <c r="F101" s="2">
        <v>0.55000000000000004</v>
      </c>
      <c r="G101" s="2"/>
      <c r="H101" s="1">
        <f t="shared" si="10"/>
        <v>9.9499999999999993</v>
      </c>
    </row>
    <row r="102" spans="1:8" x14ac:dyDescent="0.25">
      <c r="A102" s="6">
        <v>44</v>
      </c>
      <c r="B102" s="6" t="s">
        <v>73</v>
      </c>
      <c r="C102" s="26" t="s">
        <v>70</v>
      </c>
      <c r="D102" s="4">
        <v>42557</v>
      </c>
      <c r="E102" s="3">
        <v>10</v>
      </c>
      <c r="F102" s="2">
        <v>0.3</v>
      </c>
      <c r="G102" s="2"/>
      <c r="H102" s="1">
        <f t="shared" si="10"/>
        <v>9.6999999999999993</v>
      </c>
    </row>
    <row r="103" spans="1:8" x14ac:dyDescent="0.25">
      <c r="A103" s="6">
        <v>45</v>
      </c>
      <c r="B103" s="48" t="s">
        <v>67</v>
      </c>
      <c r="C103" s="26" t="s">
        <v>21</v>
      </c>
      <c r="D103" s="32">
        <v>42311</v>
      </c>
      <c r="E103" s="3">
        <v>10.5</v>
      </c>
      <c r="F103" s="2">
        <v>0.95</v>
      </c>
      <c r="G103" s="2"/>
      <c r="H103" s="1">
        <f t="shared" si="10"/>
        <v>9.5500000000000007</v>
      </c>
    </row>
    <row r="104" spans="1:8" x14ac:dyDescent="0.25">
      <c r="A104" s="6">
        <v>46</v>
      </c>
      <c r="B104" s="6" t="s">
        <v>62</v>
      </c>
      <c r="C104" s="26" t="s">
        <v>21</v>
      </c>
      <c r="D104" s="4">
        <v>42562</v>
      </c>
      <c r="E104" s="3">
        <v>10</v>
      </c>
      <c r="F104" s="2">
        <v>10</v>
      </c>
      <c r="G104" s="2"/>
      <c r="H104" s="1">
        <f>SUM(E104-F104-G104)</f>
        <v>0</v>
      </c>
    </row>
    <row r="105" spans="1:8" x14ac:dyDescent="0.25">
      <c r="A105" s="6">
        <v>47</v>
      </c>
      <c r="B105" s="49" t="s">
        <v>59</v>
      </c>
      <c r="C105" s="26" t="s">
        <v>21</v>
      </c>
      <c r="D105" s="27">
        <v>42209</v>
      </c>
      <c r="E105" s="3">
        <v>10</v>
      </c>
      <c r="F105" s="2">
        <v>10</v>
      </c>
      <c r="G105" s="2"/>
      <c r="H105" s="1">
        <f>SUM(E105-F105-G105)</f>
        <v>0</v>
      </c>
    </row>
    <row r="106" spans="1:8" x14ac:dyDescent="0.25">
      <c r="A106" s="114">
        <v>48</v>
      </c>
      <c r="B106" s="114" t="s">
        <v>66</v>
      </c>
      <c r="C106" s="115" t="s">
        <v>0</v>
      </c>
      <c r="D106" s="116">
        <v>42135</v>
      </c>
      <c r="E106" s="102">
        <v>0</v>
      </c>
      <c r="F106" s="101">
        <v>0</v>
      </c>
      <c r="G106" s="101"/>
      <c r="H106" s="117">
        <f>SUM(E106-F106-G106)</f>
        <v>0</v>
      </c>
    </row>
    <row r="107" spans="1:8" x14ac:dyDescent="0.25">
      <c r="A107" s="114">
        <v>49</v>
      </c>
      <c r="B107" s="114" t="s">
        <v>61</v>
      </c>
      <c r="C107" s="115" t="s">
        <v>27</v>
      </c>
      <c r="D107" s="116">
        <v>42248</v>
      </c>
      <c r="E107" s="102">
        <v>0</v>
      </c>
      <c r="F107" s="101">
        <v>0</v>
      </c>
      <c r="G107" s="101"/>
      <c r="H107" s="117">
        <f>SUM(E107-F107-G107)</f>
        <v>0</v>
      </c>
    </row>
    <row r="108" spans="1:8" x14ac:dyDescent="0.25">
      <c r="C108" s="15"/>
      <c r="D108" s="14"/>
    </row>
    <row r="109" spans="1:8" x14ac:dyDescent="0.25">
      <c r="B109" s="16"/>
      <c r="C109" s="15"/>
      <c r="D109" s="33"/>
      <c r="E109" s="214" t="s">
        <v>34</v>
      </c>
      <c r="F109" s="214"/>
      <c r="G109" s="214"/>
      <c r="H109" s="214"/>
    </row>
    <row r="110" spans="1:8" ht="30" x14ac:dyDescent="0.25">
      <c r="B110" s="8" t="s">
        <v>8</v>
      </c>
      <c r="C110" s="8" t="s">
        <v>7</v>
      </c>
      <c r="D110" s="8" t="s">
        <v>6</v>
      </c>
      <c r="E110" s="28" t="s">
        <v>5</v>
      </c>
      <c r="F110" s="28" t="s">
        <v>4</v>
      </c>
      <c r="G110" s="28" t="s">
        <v>3</v>
      </c>
      <c r="H110" s="28" t="s">
        <v>2</v>
      </c>
    </row>
    <row r="111" spans="1:8" x14ac:dyDescent="0.25">
      <c r="A111" s="105">
        <v>1</v>
      </c>
      <c r="B111" s="105" t="s">
        <v>38</v>
      </c>
      <c r="C111" s="111" t="s">
        <v>0</v>
      </c>
      <c r="D111" s="107">
        <v>42112</v>
      </c>
      <c r="E111" s="108">
        <v>10</v>
      </c>
      <c r="F111" s="109">
        <v>0.35</v>
      </c>
      <c r="G111" s="109"/>
      <c r="H111" s="110">
        <f t="shared" ref="H111:H141" si="11">SUM(E111-F111-G111)</f>
        <v>9.65</v>
      </c>
    </row>
    <row r="112" spans="1:8" x14ac:dyDescent="0.25">
      <c r="A112" s="105">
        <v>2</v>
      </c>
      <c r="B112" s="105" t="s">
        <v>68</v>
      </c>
      <c r="C112" s="111" t="s">
        <v>0</v>
      </c>
      <c r="D112" s="107">
        <v>42158</v>
      </c>
      <c r="E112" s="108">
        <v>10</v>
      </c>
      <c r="F112" s="109">
        <v>0.45</v>
      </c>
      <c r="G112" s="109"/>
      <c r="H112" s="110">
        <f t="shared" si="11"/>
        <v>9.5500000000000007</v>
      </c>
    </row>
    <row r="113" spans="1:8" x14ac:dyDescent="0.25">
      <c r="A113" s="105">
        <v>3</v>
      </c>
      <c r="B113" s="105" t="s">
        <v>43</v>
      </c>
      <c r="C113" s="111" t="s">
        <v>0</v>
      </c>
      <c r="D113" s="107">
        <v>42367</v>
      </c>
      <c r="E113" s="108">
        <v>10</v>
      </c>
      <c r="F113" s="109">
        <v>0.6</v>
      </c>
      <c r="G113" s="109"/>
      <c r="H113" s="110">
        <f>SUM(E113-F113-G113)</f>
        <v>9.4</v>
      </c>
    </row>
    <row r="114" spans="1:8" x14ac:dyDescent="0.25">
      <c r="A114" s="105">
        <v>4</v>
      </c>
      <c r="B114" s="105" t="s">
        <v>47</v>
      </c>
      <c r="C114" s="111" t="s">
        <v>0</v>
      </c>
      <c r="D114" s="107">
        <v>42156</v>
      </c>
      <c r="E114" s="108">
        <v>10</v>
      </c>
      <c r="F114" s="109">
        <v>0.6</v>
      </c>
      <c r="G114" s="109"/>
      <c r="H114" s="110">
        <f>SUM(E114-F114-G114)</f>
        <v>9.4</v>
      </c>
    </row>
    <row r="115" spans="1:8" x14ac:dyDescent="0.25">
      <c r="A115" s="105">
        <v>5</v>
      </c>
      <c r="B115" s="105" t="s">
        <v>60</v>
      </c>
      <c r="C115" s="111" t="s">
        <v>0</v>
      </c>
      <c r="D115" s="107">
        <v>42082</v>
      </c>
      <c r="E115" s="108">
        <v>10</v>
      </c>
      <c r="F115" s="109">
        <v>0.7</v>
      </c>
      <c r="G115" s="109"/>
      <c r="H115" s="110">
        <f t="shared" si="11"/>
        <v>9.3000000000000007</v>
      </c>
    </row>
    <row r="116" spans="1:8" x14ac:dyDescent="0.25">
      <c r="A116" s="6">
        <v>6</v>
      </c>
      <c r="B116" s="6" t="s">
        <v>157</v>
      </c>
      <c r="C116" s="26" t="s">
        <v>42</v>
      </c>
      <c r="D116" s="4">
        <v>42056</v>
      </c>
      <c r="E116" s="3">
        <v>10</v>
      </c>
      <c r="F116" s="2">
        <v>0.7</v>
      </c>
      <c r="G116" s="2"/>
      <c r="H116" s="1">
        <f t="shared" si="11"/>
        <v>9.3000000000000007</v>
      </c>
    </row>
    <row r="117" spans="1:8" x14ac:dyDescent="0.25">
      <c r="A117" s="6">
        <v>7</v>
      </c>
      <c r="B117" s="6" t="s">
        <v>52</v>
      </c>
      <c r="C117" s="26" t="s">
        <v>0</v>
      </c>
      <c r="D117" s="4">
        <v>42323</v>
      </c>
      <c r="E117" s="3">
        <v>10</v>
      </c>
      <c r="F117" s="2">
        <v>0.85</v>
      </c>
      <c r="G117" s="2"/>
      <c r="H117" s="1">
        <f t="shared" si="11"/>
        <v>9.15</v>
      </c>
    </row>
    <row r="118" spans="1:8" x14ac:dyDescent="0.25">
      <c r="A118" s="6">
        <v>8</v>
      </c>
      <c r="B118" s="6" t="s">
        <v>39</v>
      </c>
      <c r="C118" s="26" t="s">
        <v>0</v>
      </c>
      <c r="D118" s="4">
        <v>42572</v>
      </c>
      <c r="E118" s="3">
        <v>10</v>
      </c>
      <c r="F118" s="2">
        <v>0.95</v>
      </c>
      <c r="G118" s="2"/>
      <c r="H118" s="1">
        <f>SUM(E118-F118-G118)</f>
        <v>9.0500000000000007</v>
      </c>
    </row>
    <row r="119" spans="1:8" x14ac:dyDescent="0.25">
      <c r="A119" s="6">
        <v>9</v>
      </c>
      <c r="B119" s="6" t="s">
        <v>156</v>
      </c>
      <c r="C119" s="26" t="s">
        <v>87</v>
      </c>
      <c r="D119" s="4">
        <v>42160</v>
      </c>
      <c r="E119" s="3">
        <v>10</v>
      </c>
      <c r="F119" s="2">
        <v>0.95</v>
      </c>
      <c r="G119" s="2"/>
      <c r="H119" s="1">
        <f>SUM(E119-F119-G119)</f>
        <v>9.0500000000000007</v>
      </c>
    </row>
    <row r="120" spans="1:8" x14ac:dyDescent="0.25">
      <c r="A120" s="6">
        <v>10</v>
      </c>
      <c r="B120" s="6" t="s">
        <v>48</v>
      </c>
      <c r="C120" s="26" t="s">
        <v>0</v>
      </c>
      <c r="D120" s="4">
        <v>42278</v>
      </c>
      <c r="E120" s="3">
        <v>10</v>
      </c>
      <c r="F120" s="2">
        <v>1</v>
      </c>
      <c r="G120" s="2"/>
      <c r="H120" s="1">
        <f t="shared" si="11"/>
        <v>9</v>
      </c>
    </row>
    <row r="121" spans="1:8" x14ac:dyDescent="0.25">
      <c r="A121" s="6">
        <v>11</v>
      </c>
      <c r="B121" s="6" t="s">
        <v>40</v>
      </c>
      <c r="C121" s="26" t="s">
        <v>27</v>
      </c>
      <c r="D121" s="4">
        <v>42286</v>
      </c>
      <c r="E121" s="3">
        <v>10</v>
      </c>
      <c r="F121" s="2">
        <v>1.1499999999999999</v>
      </c>
      <c r="G121" s="2"/>
      <c r="H121" s="1">
        <f t="shared" si="11"/>
        <v>8.85</v>
      </c>
    </row>
    <row r="122" spans="1:8" x14ac:dyDescent="0.25">
      <c r="A122" s="6">
        <v>12</v>
      </c>
      <c r="B122" s="6" t="s">
        <v>46</v>
      </c>
      <c r="C122" s="26" t="s">
        <v>45</v>
      </c>
      <c r="D122" s="4">
        <v>42662</v>
      </c>
      <c r="E122" s="3">
        <v>10</v>
      </c>
      <c r="F122" s="2">
        <v>1.25</v>
      </c>
      <c r="G122" s="2"/>
      <c r="H122" s="1">
        <f>SUM(E122-F122-G122)</f>
        <v>8.75</v>
      </c>
    </row>
    <row r="123" spans="1:8" x14ac:dyDescent="0.25">
      <c r="A123" s="6">
        <v>13</v>
      </c>
      <c r="B123" s="6" t="s">
        <v>50</v>
      </c>
      <c r="C123" s="26" t="s">
        <v>42</v>
      </c>
      <c r="D123" s="4">
        <v>42190</v>
      </c>
      <c r="E123" s="3">
        <v>10</v>
      </c>
      <c r="F123" s="2">
        <v>1.25</v>
      </c>
      <c r="G123" s="2"/>
      <c r="H123" s="1">
        <f>SUM(E123-F123-G123)</f>
        <v>8.75</v>
      </c>
    </row>
    <row r="124" spans="1:8" x14ac:dyDescent="0.25">
      <c r="A124" s="6">
        <v>14</v>
      </c>
      <c r="B124" s="49" t="s">
        <v>64</v>
      </c>
      <c r="C124" s="26" t="s">
        <v>21</v>
      </c>
      <c r="D124" s="27">
        <v>42442</v>
      </c>
      <c r="E124" s="3">
        <v>10</v>
      </c>
      <c r="F124" s="2">
        <v>1.3</v>
      </c>
      <c r="G124" s="2"/>
      <c r="H124" s="1">
        <f t="shared" si="11"/>
        <v>8.6999999999999993</v>
      </c>
    </row>
    <row r="125" spans="1:8" x14ac:dyDescent="0.25">
      <c r="A125" s="6">
        <v>15</v>
      </c>
      <c r="B125" s="48" t="s">
        <v>53</v>
      </c>
      <c r="C125" s="26" t="s">
        <v>21</v>
      </c>
      <c r="D125" s="32">
        <v>42195</v>
      </c>
      <c r="E125" s="3">
        <v>10</v>
      </c>
      <c r="F125" s="2">
        <v>1.35</v>
      </c>
      <c r="G125" s="2"/>
      <c r="H125" s="1">
        <f t="shared" si="11"/>
        <v>8.65</v>
      </c>
    </row>
    <row r="126" spans="1:8" x14ac:dyDescent="0.25">
      <c r="A126" s="6">
        <v>16</v>
      </c>
      <c r="B126" s="6" t="s">
        <v>44</v>
      </c>
      <c r="C126" s="26" t="s">
        <v>0</v>
      </c>
      <c r="D126" s="4">
        <v>42037</v>
      </c>
      <c r="E126" s="3">
        <v>10</v>
      </c>
      <c r="F126" s="2">
        <v>1.4</v>
      </c>
      <c r="G126" s="2"/>
      <c r="H126" s="1">
        <f t="shared" si="11"/>
        <v>8.6</v>
      </c>
    </row>
    <row r="127" spans="1:8" x14ac:dyDescent="0.25">
      <c r="A127" s="6">
        <v>17</v>
      </c>
      <c r="B127" s="6" t="s">
        <v>63</v>
      </c>
      <c r="C127" s="26" t="s">
        <v>42</v>
      </c>
      <c r="D127" s="4">
        <v>42443</v>
      </c>
      <c r="E127" s="3">
        <v>10</v>
      </c>
      <c r="F127" s="2">
        <v>1.5</v>
      </c>
      <c r="G127" s="2"/>
      <c r="H127" s="1">
        <f>SUM(E127-F127-G127)</f>
        <v>8.5</v>
      </c>
    </row>
    <row r="128" spans="1:8" x14ac:dyDescent="0.25">
      <c r="A128" s="6">
        <v>18</v>
      </c>
      <c r="B128" s="50" t="s">
        <v>54</v>
      </c>
      <c r="C128" s="26" t="s">
        <v>21</v>
      </c>
      <c r="D128" s="4">
        <v>42311</v>
      </c>
      <c r="E128" s="3">
        <v>10</v>
      </c>
      <c r="F128" s="2">
        <v>1.5</v>
      </c>
      <c r="G128" s="2"/>
      <c r="H128" s="1">
        <f>SUM(E128-F128-G128)</f>
        <v>8.5</v>
      </c>
    </row>
    <row r="129" spans="1:8" x14ac:dyDescent="0.25">
      <c r="A129" s="6">
        <v>19</v>
      </c>
      <c r="B129" s="49" t="s">
        <v>51</v>
      </c>
      <c r="C129" s="26" t="s">
        <v>21</v>
      </c>
      <c r="D129" s="27">
        <v>42146</v>
      </c>
      <c r="E129" s="3">
        <v>10</v>
      </c>
      <c r="F129" s="2">
        <v>1.75</v>
      </c>
      <c r="G129" s="2"/>
      <c r="H129" s="1">
        <f t="shared" si="11"/>
        <v>8.25</v>
      </c>
    </row>
    <row r="130" spans="1:8" x14ac:dyDescent="0.25">
      <c r="A130" s="6">
        <v>20</v>
      </c>
      <c r="B130" s="49" t="s">
        <v>65</v>
      </c>
      <c r="C130" s="26" t="s">
        <v>21</v>
      </c>
      <c r="D130" s="27">
        <v>42407</v>
      </c>
      <c r="E130" s="3">
        <v>10</v>
      </c>
      <c r="F130" s="2">
        <v>2.1</v>
      </c>
      <c r="G130" s="2"/>
      <c r="H130" s="1">
        <f t="shared" si="11"/>
        <v>7.9</v>
      </c>
    </row>
    <row r="131" spans="1:8" x14ac:dyDescent="0.25">
      <c r="A131" s="6">
        <v>21</v>
      </c>
      <c r="B131" s="6" t="s">
        <v>56</v>
      </c>
      <c r="C131" s="26" t="s">
        <v>45</v>
      </c>
      <c r="D131" s="4">
        <v>42243</v>
      </c>
      <c r="E131" s="3">
        <v>10</v>
      </c>
      <c r="F131" s="2">
        <v>2.15</v>
      </c>
      <c r="G131" s="2"/>
      <c r="H131" s="1">
        <f>SUM(E131-F131-G131)</f>
        <v>7.85</v>
      </c>
    </row>
    <row r="132" spans="1:8" x14ac:dyDescent="0.25">
      <c r="A132" s="6">
        <v>22</v>
      </c>
      <c r="B132" s="6" t="s">
        <v>57</v>
      </c>
      <c r="C132" s="26" t="s">
        <v>0</v>
      </c>
      <c r="D132" s="4">
        <v>42069</v>
      </c>
      <c r="E132" s="3">
        <v>10</v>
      </c>
      <c r="F132" s="2">
        <v>2.15</v>
      </c>
      <c r="G132" s="2"/>
      <c r="H132" s="1">
        <f>SUM(E132-F132-G132)</f>
        <v>7.85</v>
      </c>
    </row>
    <row r="133" spans="1:8" x14ac:dyDescent="0.25">
      <c r="A133" s="6">
        <v>23</v>
      </c>
      <c r="B133" s="47" t="s">
        <v>41</v>
      </c>
      <c r="C133" s="26" t="s">
        <v>21</v>
      </c>
      <c r="D133" s="30">
        <v>42208</v>
      </c>
      <c r="E133" s="3">
        <v>10</v>
      </c>
      <c r="F133" s="2">
        <v>2.2000000000000002</v>
      </c>
      <c r="G133" s="2"/>
      <c r="H133" s="1">
        <f t="shared" si="11"/>
        <v>7.8</v>
      </c>
    </row>
    <row r="134" spans="1:8" x14ac:dyDescent="0.25">
      <c r="A134" s="6">
        <v>24</v>
      </c>
      <c r="B134" s="48" t="s">
        <v>67</v>
      </c>
      <c r="C134" s="26" t="s">
        <v>21</v>
      </c>
      <c r="D134" s="32">
        <v>42311</v>
      </c>
      <c r="E134" s="3">
        <v>10</v>
      </c>
      <c r="F134" s="2">
        <v>2.6</v>
      </c>
      <c r="G134" s="2"/>
      <c r="H134" s="1">
        <f t="shared" si="11"/>
        <v>7.4</v>
      </c>
    </row>
    <row r="135" spans="1:8" x14ac:dyDescent="0.25">
      <c r="A135" s="6">
        <v>25</v>
      </c>
      <c r="B135" s="6" t="s">
        <v>58</v>
      </c>
      <c r="C135" s="26" t="s">
        <v>21</v>
      </c>
      <c r="D135" s="4">
        <v>42483</v>
      </c>
      <c r="E135" s="3">
        <v>10</v>
      </c>
      <c r="F135" s="2">
        <v>2.65</v>
      </c>
      <c r="G135" s="2"/>
      <c r="H135" s="1">
        <f t="shared" si="11"/>
        <v>7.35</v>
      </c>
    </row>
    <row r="136" spans="1:8" x14ac:dyDescent="0.25">
      <c r="A136" s="6">
        <v>26</v>
      </c>
      <c r="B136" s="49" t="s">
        <v>55</v>
      </c>
      <c r="C136" s="26" t="s">
        <v>21</v>
      </c>
      <c r="D136" s="27">
        <v>42713</v>
      </c>
      <c r="E136" s="3">
        <v>9</v>
      </c>
      <c r="F136" s="2">
        <v>1.75</v>
      </c>
      <c r="G136" s="2"/>
      <c r="H136" s="1">
        <f t="shared" si="11"/>
        <v>7.25</v>
      </c>
    </row>
    <row r="137" spans="1:8" x14ac:dyDescent="0.25">
      <c r="A137" s="6">
        <v>27</v>
      </c>
      <c r="B137" s="49" t="s">
        <v>59</v>
      </c>
      <c r="C137" s="26" t="s">
        <v>21</v>
      </c>
      <c r="D137" s="27">
        <v>42209</v>
      </c>
      <c r="E137" s="3">
        <v>10</v>
      </c>
      <c r="F137" s="2">
        <v>2.8</v>
      </c>
      <c r="G137" s="2"/>
      <c r="H137" s="1">
        <f t="shared" si="11"/>
        <v>7.2</v>
      </c>
    </row>
    <row r="138" spans="1:8" x14ac:dyDescent="0.25">
      <c r="A138" s="6">
        <v>28</v>
      </c>
      <c r="B138" s="6" t="s">
        <v>49</v>
      </c>
      <c r="C138" s="26" t="s">
        <v>21</v>
      </c>
      <c r="D138" s="4">
        <v>42495</v>
      </c>
      <c r="E138" s="3">
        <v>10</v>
      </c>
      <c r="F138" s="2">
        <v>3.6</v>
      </c>
      <c r="G138" s="2"/>
      <c r="H138" s="1">
        <f t="shared" si="11"/>
        <v>6.4</v>
      </c>
    </row>
    <row r="139" spans="1:8" x14ac:dyDescent="0.25">
      <c r="A139" s="6">
        <v>29</v>
      </c>
      <c r="B139" s="6" t="s">
        <v>62</v>
      </c>
      <c r="C139" s="26" t="s">
        <v>21</v>
      </c>
      <c r="D139" s="4">
        <v>42562</v>
      </c>
      <c r="E139" s="3">
        <v>9</v>
      </c>
      <c r="F139" s="2">
        <v>3.3</v>
      </c>
      <c r="G139" s="2"/>
      <c r="H139" s="1">
        <f t="shared" si="11"/>
        <v>5.7</v>
      </c>
    </row>
    <row r="140" spans="1:8" x14ac:dyDescent="0.25">
      <c r="A140" s="114">
        <v>31</v>
      </c>
      <c r="B140" s="114" t="s">
        <v>66</v>
      </c>
      <c r="C140" s="115" t="s">
        <v>0</v>
      </c>
      <c r="D140" s="116">
        <v>42135</v>
      </c>
      <c r="E140" s="102">
        <v>0</v>
      </c>
      <c r="F140" s="101">
        <v>0</v>
      </c>
      <c r="G140" s="101"/>
      <c r="H140" s="117">
        <f t="shared" si="11"/>
        <v>0</v>
      </c>
    </row>
    <row r="141" spans="1:8" x14ac:dyDescent="0.25">
      <c r="A141" s="114">
        <v>32</v>
      </c>
      <c r="B141" s="114" t="s">
        <v>61</v>
      </c>
      <c r="C141" s="115" t="s">
        <v>27</v>
      </c>
      <c r="D141" s="116">
        <v>42248</v>
      </c>
      <c r="E141" s="102">
        <v>0</v>
      </c>
      <c r="F141" s="101">
        <v>0</v>
      </c>
      <c r="G141" s="101"/>
      <c r="H141" s="117">
        <f t="shared" si="11"/>
        <v>0</v>
      </c>
    </row>
  </sheetData>
  <sortState xmlns:xlrd2="http://schemas.microsoft.com/office/spreadsheetml/2017/richdata2" ref="B131:H132">
    <sortCondition descending="1" ref="D131:D132"/>
  </sortState>
  <mergeCells count="7">
    <mergeCell ref="E109:H109"/>
    <mergeCell ref="E57:H57"/>
    <mergeCell ref="B1:V1"/>
    <mergeCell ref="B2:Q2"/>
    <mergeCell ref="E3:H3"/>
    <mergeCell ref="I3:L3"/>
    <mergeCell ref="M3:P3"/>
  </mergeCells>
  <dataValidations count="1">
    <dataValidation type="custom" allowBlank="1" showInputMessage="1" showErrorMessage="1" sqref="H59:H107 P5:P55 H5:H56 L5:L55 H111:H141" xr:uid="{00000000-0002-0000-0000-000000000000}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topLeftCell="A32" zoomScaleNormal="100" workbookViewId="0">
      <selection activeCell="M48" sqref="M48"/>
    </sheetView>
  </sheetViews>
  <sheetFormatPr defaultRowHeight="15" x14ac:dyDescent="0.25"/>
  <cols>
    <col min="1" max="1" width="3" bestFit="1" customWidth="1"/>
    <col min="2" max="2" width="30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8" x14ac:dyDescent="0.25">
      <c r="D1" s="15"/>
      <c r="E1" s="217" t="s">
        <v>17</v>
      </c>
      <c r="F1" s="218"/>
      <c r="G1" s="218"/>
      <c r="H1" s="218"/>
    </row>
    <row r="2" spans="1:8" x14ac:dyDescent="0.25">
      <c r="B2" s="9" t="s">
        <v>8</v>
      </c>
      <c r="C2" s="9" t="s">
        <v>7</v>
      </c>
      <c r="D2" s="9" t="s">
        <v>6</v>
      </c>
      <c r="E2" s="23" t="s">
        <v>5</v>
      </c>
      <c r="F2" s="23" t="s">
        <v>13</v>
      </c>
      <c r="G2" s="23" t="s">
        <v>3</v>
      </c>
      <c r="H2" s="23" t="s">
        <v>14</v>
      </c>
    </row>
    <row r="3" spans="1:8" x14ac:dyDescent="0.25">
      <c r="A3" s="93">
        <v>1</v>
      </c>
      <c r="B3" s="87" t="s">
        <v>155</v>
      </c>
      <c r="C3" s="85" t="s">
        <v>87</v>
      </c>
      <c r="D3" s="88">
        <v>42673</v>
      </c>
      <c r="E3" s="63">
        <v>10</v>
      </c>
      <c r="F3" s="59">
        <v>0.25</v>
      </c>
      <c r="G3" s="118"/>
      <c r="H3" s="119">
        <f t="shared" ref="H3:H34" si="0">SUM(E3-F3-G3)</f>
        <v>9.75</v>
      </c>
    </row>
    <row r="4" spans="1:8" x14ac:dyDescent="0.25">
      <c r="A4" s="93">
        <v>2</v>
      </c>
      <c r="B4" s="87" t="s">
        <v>47</v>
      </c>
      <c r="C4" s="85" t="s">
        <v>0</v>
      </c>
      <c r="D4" s="88">
        <v>42156</v>
      </c>
      <c r="E4" s="63">
        <v>10</v>
      </c>
      <c r="F4" s="59">
        <v>0.25</v>
      </c>
      <c r="G4" s="118"/>
      <c r="H4" s="119">
        <f t="shared" si="0"/>
        <v>9.75</v>
      </c>
    </row>
    <row r="5" spans="1:8" x14ac:dyDescent="0.25">
      <c r="A5" s="120">
        <v>3</v>
      </c>
      <c r="B5" s="121" t="s">
        <v>43</v>
      </c>
      <c r="C5" s="122" t="s">
        <v>0</v>
      </c>
      <c r="D5" s="123">
        <v>42367</v>
      </c>
      <c r="E5" s="124">
        <v>10</v>
      </c>
      <c r="F5" s="125">
        <v>0.3</v>
      </c>
      <c r="G5" s="125"/>
      <c r="H5" s="126">
        <f>SUM(E5-F5-G5)</f>
        <v>9.6999999999999993</v>
      </c>
    </row>
    <row r="6" spans="1:8" x14ac:dyDescent="0.25">
      <c r="A6" s="120">
        <v>4</v>
      </c>
      <c r="B6" s="121" t="s">
        <v>48</v>
      </c>
      <c r="C6" s="122" t="s">
        <v>0</v>
      </c>
      <c r="D6" s="123">
        <v>42278</v>
      </c>
      <c r="E6" s="124">
        <v>10</v>
      </c>
      <c r="F6" s="125">
        <v>0.3</v>
      </c>
      <c r="G6" s="125"/>
      <c r="H6" s="126">
        <f>SUM(E6-F6-G6)</f>
        <v>9.6999999999999993</v>
      </c>
    </row>
    <row r="7" spans="1:8" ht="14.25" customHeight="1" x14ac:dyDescent="0.25">
      <c r="A7" s="120">
        <v>5</v>
      </c>
      <c r="B7" s="121" t="s">
        <v>60</v>
      </c>
      <c r="C7" s="122" t="s">
        <v>0</v>
      </c>
      <c r="D7" s="123">
        <v>42082</v>
      </c>
      <c r="E7" s="124">
        <v>10</v>
      </c>
      <c r="F7" s="125">
        <v>0.3</v>
      </c>
      <c r="G7" s="125"/>
      <c r="H7" s="126">
        <f>SUM(E7-F7-G7)</f>
        <v>9.6999999999999993</v>
      </c>
    </row>
    <row r="8" spans="1:8" ht="15" customHeight="1" x14ac:dyDescent="0.25">
      <c r="A8" s="120">
        <v>6</v>
      </c>
      <c r="B8" s="121" t="s">
        <v>40</v>
      </c>
      <c r="C8" s="122" t="s">
        <v>27</v>
      </c>
      <c r="D8" s="123">
        <v>42286</v>
      </c>
      <c r="E8" s="124">
        <v>10</v>
      </c>
      <c r="F8" s="125">
        <v>0.32500000000000001</v>
      </c>
      <c r="G8" s="125"/>
      <c r="H8" s="126">
        <f t="shared" si="0"/>
        <v>9.6750000000000007</v>
      </c>
    </row>
    <row r="9" spans="1:8" x14ac:dyDescent="0.25">
      <c r="A9" s="120">
        <v>7</v>
      </c>
      <c r="B9" s="121" t="s">
        <v>81</v>
      </c>
      <c r="C9" s="122" t="s">
        <v>70</v>
      </c>
      <c r="D9" s="123">
        <v>42160</v>
      </c>
      <c r="E9" s="127">
        <v>10</v>
      </c>
      <c r="F9" s="125">
        <v>0.375</v>
      </c>
      <c r="G9" s="125"/>
      <c r="H9" s="126">
        <f t="shared" si="0"/>
        <v>9.625</v>
      </c>
    </row>
    <row r="10" spans="1:8" x14ac:dyDescent="0.25">
      <c r="A10" s="93">
        <v>8</v>
      </c>
      <c r="B10" s="87" t="s">
        <v>52</v>
      </c>
      <c r="C10" s="128" t="s">
        <v>0</v>
      </c>
      <c r="D10" s="88">
        <v>42323</v>
      </c>
      <c r="E10" s="58">
        <v>10</v>
      </c>
      <c r="F10" s="59">
        <v>0.4</v>
      </c>
      <c r="G10" s="118"/>
      <c r="H10" s="119">
        <f t="shared" si="0"/>
        <v>9.6</v>
      </c>
    </row>
    <row r="11" spans="1:8" ht="14.25" customHeight="1" x14ac:dyDescent="0.25">
      <c r="A11" s="19">
        <v>9</v>
      </c>
      <c r="B11" s="6" t="s">
        <v>38</v>
      </c>
      <c r="C11" s="26" t="s">
        <v>0</v>
      </c>
      <c r="D11" s="4">
        <v>42112</v>
      </c>
      <c r="E11" s="3">
        <v>10</v>
      </c>
      <c r="F11" s="2">
        <v>0.4</v>
      </c>
      <c r="G11" s="2"/>
      <c r="H11" s="1">
        <f t="shared" si="0"/>
        <v>9.6</v>
      </c>
    </row>
    <row r="12" spans="1:8" x14ac:dyDescent="0.25">
      <c r="A12" s="19">
        <v>10</v>
      </c>
      <c r="B12" s="6" t="s">
        <v>157</v>
      </c>
      <c r="C12" s="26" t="s">
        <v>42</v>
      </c>
      <c r="D12" s="4">
        <v>42056</v>
      </c>
      <c r="E12" s="3">
        <v>10</v>
      </c>
      <c r="F12" s="2">
        <v>0.45</v>
      </c>
      <c r="G12" s="2"/>
      <c r="H12" s="1">
        <f t="shared" si="0"/>
        <v>9.5500000000000007</v>
      </c>
    </row>
    <row r="13" spans="1:8" x14ac:dyDescent="0.25">
      <c r="A13" s="19">
        <v>11</v>
      </c>
      <c r="B13" s="6" t="s">
        <v>68</v>
      </c>
      <c r="C13" s="26" t="s">
        <v>0</v>
      </c>
      <c r="D13" s="4">
        <v>42158</v>
      </c>
      <c r="E13" s="3">
        <v>10</v>
      </c>
      <c r="F13" s="2">
        <v>0.47499999999999998</v>
      </c>
      <c r="G13" s="2"/>
      <c r="H13" s="1">
        <f t="shared" si="0"/>
        <v>9.5250000000000004</v>
      </c>
    </row>
    <row r="14" spans="1:8" x14ac:dyDescent="0.25">
      <c r="A14" s="19">
        <v>12</v>
      </c>
      <c r="B14" s="6" t="s">
        <v>84</v>
      </c>
      <c r="C14" s="26" t="s">
        <v>83</v>
      </c>
      <c r="D14" s="4">
        <v>42154</v>
      </c>
      <c r="E14" s="3">
        <v>10</v>
      </c>
      <c r="F14" s="2">
        <v>0.47499999999999998</v>
      </c>
      <c r="G14" s="2"/>
      <c r="H14" s="1">
        <f t="shared" si="0"/>
        <v>9.5250000000000004</v>
      </c>
    </row>
    <row r="15" spans="1:8" x14ac:dyDescent="0.25">
      <c r="A15" s="19">
        <v>13</v>
      </c>
      <c r="B15" s="6" t="s">
        <v>39</v>
      </c>
      <c r="C15" s="26" t="s">
        <v>0</v>
      </c>
      <c r="D15" s="4">
        <v>42572</v>
      </c>
      <c r="E15" s="3">
        <v>10</v>
      </c>
      <c r="F15" s="2">
        <v>0.5</v>
      </c>
      <c r="G15" s="2"/>
      <c r="H15" s="1">
        <f>SUM(E15-F15-G15)</f>
        <v>9.5</v>
      </c>
    </row>
    <row r="16" spans="1:8" x14ac:dyDescent="0.25">
      <c r="A16" s="19">
        <v>14</v>
      </c>
      <c r="B16" s="6" t="s">
        <v>72</v>
      </c>
      <c r="C16" s="26" t="s">
        <v>27</v>
      </c>
      <c r="D16" s="4">
        <v>42192</v>
      </c>
      <c r="E16" s="3">
        <v>10</v>
      </c>
      <c r="F16" s="2">
        <v>0.5</v>
      </c>
      <c r="G16" s="2"/>
      <c r="H16" s="1">
        <f>SUM(E16-F16-G16)</f>
        <v>9.5</v>
      </c>
    </row>
    <row r="17" spans="1:8" ht="15.75" customHeight="1" x14ac:dyDescent="0.25">
      <c r="A17" s="19">
        <v>15</v>
      </c>
      <c r="B17" s="6" t="s">
        <v>50</v>
      </c>
      <c r="C17" s="26" t="s">
        <v>42</v>
      </c>
      <c r="D17" s="4">
        <v>42190</v>
      </c>
      <c r="E17" s="3">
        <v>10</v>
      </c>
      <c r="F17" s="2">
        <v>0.52500000000000002</v>
      </c>
      <c r="G17" s="2"/>
      <c r="H17" s="1">
        <f t="shared" si="0"/>
        <v>9.4749999999999996</v>
      </c>
    </row>
    <row r="18" spans="1:8" x14ac:dyDescent="0.25">
      <c r="A18" s="19">
        <v>16</v>
      </c>
      <c r="B18" s="49" t="s">
        <v>90</v>
      </c>
      <c r="C18" s="26" t="s">
        <v>83</v>
      </c>
      <c r="D18" s="27">
        <v>42177</v>
      </c>
      <c r="E18" s="3">
        <v>10</v>
      </c>
      <c r="F18" s="2">
        <v>0.55000000000000004</v>
      </c>
      <c r="G18" s="2"/>
      <c r="H18" s="1">
        <f t="shared" si="0"/>
        <v>9.4499999999999993</v>
      </c>
    </row>
    <row r="19" spans="1:8" x14ac:dyDescent="0.25">
      <c r="A19" s="19">
        <v>17</v>
      </c>
      <c r="B19" s="6" t="s">
        <v>71</v>
      </c>
      <c r="C19" s="5" t="s">
        <v>70</v>
      </c>
      <c r="D19" s="4">
        <v>42132</v>
      </c>
      <c r="E19" s="18">
        <v>10</v>
      </c>
      <c r="F19" s="2">
        <v>0.57499999999999996</v>
      </c>
      <c r="G19" s="2"/>
      <c r="H19" s="1">
        <f t="shared" si="0"/>
        <v>9.4250000000000007</v>
      </c>
    </row>
    <row r="20" spans="1:8" ht="15" customHeight="1" x14ac:dyDescent="0.25">
      <c r="A20" s="19">
        <v>18</v>
      </c>
      <c r="B20" s="6" t="s">
        <v>86</v>
      </c>
      <c r="C20" s="5" t="s">
        <v>83</v>
      </c>
      <c r="D20" s="4">
        <v>42654</v>
      </c>
      <c r="E20" s="18">
        <v>10</v>
      </c>
      <c r="F20" s="2">
        <v>0.6</v>
      </c>
      <c r="G20" s="2"/>
      <c r="H20" s="1">
        <f>SUM(E20-F20-G20)</f>
        <v>9.4</v>
      </c>
    </row>
    <row r="21" spans="1:8" x14ac:dyDescent="0.25">
      <c r="A21" s="19">
        <v>19</v>
      </c>
      <c r="B21" s="49" t="s">
        <v>88</v>
      </c>
      <c r="C21" s="5" t="s">
        <v>83</v>
      </c>
      <c r="D21" s="27">
        <v>42612</v>
      </c>
      <c r="E21" s="18">
        <v>10</v>
      </c>
      <c r="F21" s="2">
        <v>0.6</v>
      </c>
      <c r="G21" s="2"/>
      <c r="H21" s="1">
        <f>SUM(E21-F21-G21)</f>
        <v>9.4</v>
      </c>
    </row>
    <row r="22" spans="1:8" x14ac:dyDescent="0.25">
      <c r="A22" s="19">
        <v>20</v>
      </c>
      <c r="B22" s="6" t="s">
        <v>80</v>
      </c>
      <c r="C22" s="5" t="s">
        <v>70</v>
      </c>
      <c r="D22" s="4">
        <v>42579</v>
      </c>
      <c r="E22" s="18">
        <v>10</v>
      </c>
      <c r="F22" s="2">
        <v>0.6</v>
      </c>
      <c r="G22" s="2"/>
      <c r="H22" s="1">
        <f>SUM(E22-F22-G22)</f>
        <v>9.4</v>
      </c>
    </row>
    <row r="23" spans="1:8" x14ac:dyDescent="0.25">
      <c r="A23" s="19">
        <v>21</v>
      </c>
      <c r="B23" s="6" t="s">
        <v>82</v>
      </c>
      <c r="C23" s="26" t="s">
        <v>27</v>
      </c>
      <c r="D23" s="4">
        <v>42020</v>
      </c>
      <c r="E23" s="18">
        <v>10</v>
      </c>
      <c r="F23" s="2">
        <v>0.6</v>
      </c>
      <c r="G23" s="2"/>
      <c r="H23" s="1">
        <f>SUM(E23-F23-G23)</f>
        <v>9.4</v>
      </c>
    </row>
    <row r="24" spans="1:8" x14ac:dyDescent="0.25">
      <c r="A24" s="19">
        <v>22</v>
      </c>
      <c r="B24" s="6" t="s">
        <v>63</v>
      </c>
      <c r="C24" s="26" t="s">
        <v>42</v>
      </c>
      <c r="D24" s="4">
        <v>42443</v>
      </c>
      <c r="E24" s="18">
        <v>10</v>
      </c>
      <c r="F24" s="2">
        <v>0.67500000000000004</v>
      </c>
      <c r="G24" s="2"/>
      <c r="H24" s="1">
        <f t="shared" si="0"/>
        <v>9.3249999999999993</v>
      </c>
    </row>
    <row r="25" spans="1:8" x14ac:dyDescent="0.25">
      <c r="A25" s="6">
        <v>23</v>
      </c>
      <c r="B25" s="6" t="s">
        <v>73</v>
      </c>
      <c r="C25" s="26" t="s">
        <v>70</v>
      </c>
      <c r="D25" s="4">
        <v>42557</v>
      </c>
      <c r="E25" s="18">
        <v>10</v>
      </c>
      <c r="F25" s="2">
        <v>0.7</v>
      </c>
      <c r="G25" s="2"/>
      <c r="H25" s="1">
        <f>SUM(E25-F25-G25)</f>
        <v>9.3000000000000007</v>
      </c>
    </row>
    <row r="26" spans="1:8" x14ac:dyDescent="0.25">
      <c r="A26" s="6">
        <v>24</v>
      </c>
      <c r="B26" s="6" t="s">
        <v>75</v>
      </c>
      <c r="C26" s="26" t="s">
        <v>70</v>
      </c>
      <c r="D26" s="4">
        <v>42143</v>
      </c>
      <c r="E26" s="18">
        <v>10</v>
      </c>
      <c r="F26" s="2">
        <v>0.7</v>
      </c>
      <c r="G26" s="2"/>
      <c r="H26" s="1">
        <f>SUM(E26-F26-G26)</f>
        <v>9.3000000000000007</v>
      </c>
    </row>
    <row r="27" spans="1:8" ht="15" customHeight="1" x14ac:dyDescent="0.25">
      <c r="A27" s="6">
        <v>25</v>
      </c>
      <c r="B27" s="6" t="s">
        <v>79</v>
      </c>
      <c r="C27" s="26" t="s">
        <v>78</v>
      </c>
      <c r="D27" s="4">
        <v>42324</v>
      </c>
      <c r="E27" s="18">
        <v>10</v>
      </c>
      <c r="F27" s="2">
        <v>0.72499999999999998</v>
      </c>
      <c r="G27" s="2"/>
      <c r="H27" s="1">
        <f t="shared" si="0"/>
        <v>9.2750000000000004</v>
      </c>
    </row>
    <row r="28" spans="1:8" x14ac:dyDescent="0.25">
      <c r="A28" s="6">
        <v>26</v>
      </c>
      <c r="B28" s="49" t="s">
        <v>55</v>
      </c>
      <c r="C28" s="26" t="s">
        <v>21</v>
      </c>
      <c r="D28" s="27">
        <v>42713</v>
      </c>
      <c r="E28" s="18">
        <v>10</v>
      </c>
      <c r="F28" s="2">
        <v>0.75</v>
      </c>
      <c r="G28" s="2"/>
      <c r="H28" s="1">
        <f>SUM(E28-F28-G28)</f>
        <v>9.25</v>
      </c>
    </row>
    <row r="29" spans="1:8" x14ac:dyDescent="0.25">
      <c r="A29" s="6">
        <v>27</v>
      </c>
      <c r="B29" s="6" t="s">
        <v>89</v>
      </c>
      <c r="C29" s="26" t="s">
        <v>83</v>
      </c>
      <c r="D29" s="4">
        <v>42256</v>
      </c>
      <c r="E29" s="18">
        <v>10</v>
      </c>
      <c r="F29" s="2">
        <v>0.75</v>
      </c>
      <c r="G29" s="2"/>
      <c r="H29" s="1">
        <f>SUM(E29-F29-G29)</f>
        <v>9.25</v>
      </c>
    </row>
    <row r="30" spans="1:8" x14ac:dyDescent="0.25">
      <c r="A30" s="6">
        <v>28</v>
      </c>
      <c r="B30" s="6" t="s">
        <v>57</v>
      </c>
      <c r="C30" s="26" t="s">
        <v>0</v>
      </c>
      <c r="D30" s="4">
        <v>42069</v>
      </c>
      <c r="E30" s="18">
        <v>10</v>
      </c>
      <c r="F30" s="2">
        <v>0.75</v>
      </c>
      <c r="G30" s="2"/>
      <c r="H30" s="1">
        <f>SUM(E30-F30-G30)</f>
        <v>9.25</v>
      </c>
    </row>
    <row r="31" spans="1:8" x14ac:dyDescent="0.25">
      <c r="A31" s="6">
        <v>29</v>
      </c>
      <c r="B31" s="6" t="s">
        <v>44</v>
      </c>
      <c r="C31" s="26" t="s">
        <v>0</v>
      </c>
      <c r="D31" s="4">
        <v>42037</v>
      </c>
      <c r="E31" s="18">
        <v>10</v>
      </c>
      <c r="F31" s="2">
        <v>0.77500000000000002</v>
      </c>
      <c r="G31" s="2"/>
      <c r="H31" s="1">
        <f t="shared" si="0"/>
        <v>9.2249999999999996</v>
      </c>
    </row>
    <row r="32" spans="1:8" x14ac:dyDescent="0.25">
      <c r="A32" s="6">
        <v>30</v>
      </c>
      <c r="B32" s="49" t="s">
        <v>85</v>
      </c>
      <c r="C32" s="26" t="s">
        <v>83</v>
      </c>
      <c r="D32" s="4">
        <v>42153</v>
      </c>
      <c r="E32" s="18">
        <v>10</v>
      </c>
      <c r="F32" s="2">
        <v>0.8</v>
      </c>
      <c r="G32" s="2"/>
      <c r="H32" s="1">
        <f t="shared" si="0"/>
        <v>9.1999999999999993</v>
      </c>
    </row>
    <row r="33" spans="1:8" x14ac:dyDescent="0.25">
      <c r="A33" s="6">
        <v>31</v>
      </c>
      <c r="B33" s="48" t="s">
        <v>53</v>
      </c>
      <c r="C33" s="26" t="s">
        <v>21</v>
      </c>
      <c r="D33" s="32">
        <v>42195</v>
      </c>
      <c r="E33" s="18">
        <v>10</v>
      </c>
      <c r="F33" s="2">
        <v>0.875</v>
      </c>
      <c r="G33" s="2"/>
      <c r="H33" s="1">
        <f t="shared" si="0"/>
        <v>9.125</v>
      </c>
    </row>
    <row r="34" spans="1:8" x14ac:dyDescent="0.25">
      <c r="A34" s="6">
        <v>32</v>
      </c>
      <c r="B34" s="6" t="s">
        <v>76</v>
      </c>
      <c r="C34" s="26" t="s">
        <v>45</v>
      </c>
      <c r="D34" s="4">
        <v>42395</v>
      </c>
      <c r="E34" s="18">
        <v>10</v>
      </c>
      <c r="F34" s="2">
        <v>0.92500000000000004</v>
      </c>
      <c r="G34" s="2"/>
      <c r="H34" s="1">
        <f t="shared" si="0"/>
        <v>9.0749999999999993</v>
      </c>
    </row>
    <row r="35" spans="1:8" ht="14.25" customHeight="1" x14ac:dyDescent="0.25">
      <c r="A35" s="6">
        <v>33</v>
      </c>
      <c r="B35" s="49" t="s">
        <v>64</v>
      </c>
      <c r="C35" s="26" t="s">
        <v>21</v>
      </c>
      <c r="D35" s="27">
        <v>42442</v>
      </c>
      <c r="E35" s="18">
        <v>10</v>
      </c>
      <c r="F35" s="2">
        <v>0.95</v>
      </c>
      <c r="G35" s="2"/>
      <c r="H35" s="1">
        <f t="shared" ref="H35:H53" si="1">SUM(E35-F35-G35)</f>
        <v>9.0500000000000007</v>
      </c>
    </row>
    <row r="36" spans="1:8" x14ac:dyDescent="0.25">
      <c r="A36" s="6">
        <v>34</v>
      </c>
      <c r="B36" s="49" t="s">
        <v>51</v>
      </c>
      <c r="C36" s="26" t="s">
        <v>21</v>
      </c>
      <c r="D36" s="27">
        <v>42146</v>
      </c>
      <c r="E36" s="18">
        <v>10</v>
      </c>
      <c r="F36" s="2">
        <v>1</v>
      </c>
      <c r="G36" s="2"/>
      <c r="H36" s="1">
        <f t="shared" si="1"/>
        <v>9</v>
      </c>
    </row>
    <row r="37" spans="1:8" x14ac:dyDescent="0.25">
      <c r="A37" s="6">
        <v>35</v>
      </c>
      <c r="B37" s="49" t="s">
        <v>65</v>
      </c>
      <c r="C37" s="26" t="s">
        <v>21</v>
      </c>
      <c r="D37" s="27">
        <v>42407</v>
      </c>
      <c r="E37" s="18">
        <v>10</v>
      </c>
      <c r="F37" s="2">
        <v>1.1000000000000001</v>
      </c>
      <c r="G37" s="2"/>
      <c r="H37" s="1">
        <f t="shared" si="1"/>
        <v>8.9</v>
      </c>
    </row>
    <row r="38" spans="1:8" x14ac:dyDescent="0.25">
      <c r="A38" s="6">
        <v>36</v>
      </c>
      <c r="B38" s="47" t="s">
        <v>41</v>
      </c>
      <c r="C38" s="26" t="s">
        <v>21</v>
      </c>
      <c r="D38" s="30">
        <v>42208</v>
      </c>
      <c r="E38" s="18">
        <v>10</v>
      </c>
      <c r="F38" s="2">
        <v>1.125</v>
      </c>
      <c r="G38" s="2"/>
      <c r="H38" s="1">
        <f t="shared" si="1"/>
        <v>8.875</v>
      </c>
    </row>
    <row r="39" spans="1:8" x14ac:dyDescent="0.25">
      <c r="A39" s="6">
        <v>37</v>
      </c>
      <c r="B39" s="6" t="s">
        <v>49</v>
      </c>
      <c r="C39" s="26" t="s">
        <v>21</v>
      </c>
      <c r="D39" s="4">
        <v>42495</v>
      </c>
      <c r="E39" s="18">
        <v>10</v>
      </c>
      <c r="F39" s="2">
        <v>1.1499999999999999</v>
      </c>
      <c r="G39" s="2"/>
      <c r="H39" s="1">
        <f t="shared" si="1"/>
        <v>8.85</v>
      </c>
    </row>
    <row r="40" spans="1:8" x14ac:dyDescent="0.25">
      <c r="A40" s="6">
        <v>38</v>
      </c>
      <c r="B40" s="6" t="s">
        <v>74</v>
      </c>
      <c r="C40" s="26" t="s">
        <v>45</v>
      </c>
      <c r="D40" s="4">
        <v>42404</v>
      </c>
      <c r="E40" s="18">
        <v>10</v>
      </c>
      <c r="F40" s="2">
        <v>1.175</v>
      </c>
      <c r="G40" s="2"/>
      <c r="H40" s="1">
        <f t="shared" si="1"/>
        <v>8.8249999999999993</v>
      </c>
    </row>
    <row r="41" spans="1:8" x14ac:dyDescent="0.25">
      <c r="A41" s="6">
        <v>39</v>
      </c>
      <c r="B41" s="6" t="s">
        <v>58</v>
      </c>
      <c r="C41" s="26" t="s">
        <v>21</v>
      </c>
      <c r="D41" s="4">
        <v>42483</v>
      </c>
      <c r="E41" s="18">
        <v>10</v>
      </c>
      <c r="F41" s="2">
        <v>1.2</v>
      </c>
      <c r="G41" s="2"/>
      <c r="H41" s="1">
        <f t="shared" si="1"/>
        <v>8.8000000000000007</v>
      </c>
    </row>
    <row r="42" spans="1:8" x14ac:dyDescent="0.25">
      <c r="A42" s="6">
        <v>40</v>
      </c>
      <c r="B42" s="6" t="s">
        <v>77</v>
      </c>
      <c r="C42" s="26" t="s">
        <v>45</v>
      </c>
      <c r="D42" s="4">
        <v>42150</v>
      </c>
      <c r="E42" s="18">
        <v>10</v>
      </c>
      <c r="F42" s="2">
        <v>1.325</v>
      </c>
      <c r="G42" s="2"/>
      <c r="H42" s="1">
        <f t="shared" si="1"/>
        <v>8.6750000000000007</v>
      </c>
    </row>
    <row r="43" spans="1:8" ht="15" customHeight="1" x14ac:dyDescent="0.25">
      <c r="A43" s="6">
        <v>41</v>
      </c>
      <c r="B43" s="6" t="s">
        <v>56</v>
      </c>
      <c r="C43" s="26" t="s">
        <v>45</v>
      </c>
      <c r="D43" s="4">
        <v>42243</v>
      </c>
      <c r="E43" s="18">
        <v>10</v>
      </c>
      <c r="F43" s="2">
        <v>1.35</v>
      </c>
      <c r="G43" s="2"/>
      <c r="H43" s="1">
        <f t="shared" si="1"/>
        <v>8.65</v>
      </c>
    </row>
    <row r="44" spans="1:8" x14ac:dyDescent="0.25">
      <c r="A44" s="6">
        <v>42</v>
      </c>
      <c r="B44" s="6" t="s">
        <v>46</v>
      </c>
      <c r="C44" s="26" t="s">
        <v>45</v>
      </c>
      <c r="D44" s="4">
        <v>42662</v>
      </c>
      <c r="E44" s="18">
        <v>10</v>
      </c>
      <c r="F44" s="2">
        <v>1.45</v>
      </c>
      <c r="G44" s="2"/>
      <c r="H44" s="1">
        <f t="shared" si="1"/>
        <v>8.5500000000000007</v>
      </c>
    </row>
    <row r="45" spans="1:8" x14ac:dyDescent="0.25">
      <c r="A45" s="6">
        <v>43</v>
      </c>
      <c r="B45" s="6" t="s">
        <v>69</v>
      </c>
      <c r="C45" s="26" t="s">
        <v>45</v>
      </c>
      <c r="D45" s="4">
        <v>42488</v>
      </c>
      <c r="E45" s="18">
        <v>10</v>
      </c>
      <c r="F45" s="2">
        <v>1.65</v>
      </c>
      <c r="G45" s="2"/>
      <c r="H45" s="1">
        <f>SUM(E45-F45-G45)</f>
        <v>8.35</v>
      </c>
    </row>
    <row r="46" spans="1:8" x14ac:dyDescent="0.25">
      <c r="A46" s="6">
        <v>44</v>
      </c>
      <c r="B46" s="50" t="s">
        <v>54</v>
      </c>
      <c r="C46" s="26" t="s">
        <v>21</v>
      </c>
      <c r="D46" s="4">
        <v>42311</v>
      </c>
      <c r="E46" s="18">
        <v>10</v>
      </c>
      <c r="F46" s="2">
        <v>1.65</v>
      </c>
      <c r="G46" s="2"/>
      <c r="H46" s="1">
        <f>SUM(E46-F46-G46)</f>
        <v>8.35</v>
      </c>
    </row>
    <row r="47" spans="1:8" x14ac:dyDescent="0.25">
      <c r="A47" s="6">
        <v>45</v>
      </c>
      <c r="B47" s="6" t="s">
        <v>62</v>
      </c>
      <c r="C47" s="26" t="s">
        <v>21</v>
      </c>
      <c r="D47" s="4">
        <v>42562</v>
      </c>
      <c r="E47" s="18">
        <v>10</v>
      </c>
      <c r="F47" s="2">
        <v>1.7</v>
      </c>
      <c r="G47" s="2"/>
      <c r="H47" s="1">
        <f t="shared" si="1"/>
        <v>8.3000000000000007</v>
      </c>
    </row>
    <row r="48" spans="1:8" x14ac:dyDescent="0.25">
      <c r="A48" s="6">
        <v>46</v>
      </c>
      <c r="B48" s="49" t="s">
        <v>59</v>
      </c>
      <c r="C48" s="26" t="s">
        <v>21</v>
      </c>
      <c r="D48" s="27">
        <v>42209</v>
      </c>
      <c r="E48" s="18">
        <v>10</v>
      </c>
      <c r="F48" s="2">
        <v>2.0499999999999998</v>
      </c>
      <c r="G48" s="2"/>
      <c r="H48" s="1">
        <f t="shared" si="1"/>
        <v>7.95</v>
      </c>
    </row>
    <row r="49" spans="1:8" x14ac:dyDescent="0.25">
      <c r="A49" s="6">
        <v>47</v>
      </c>
      <c r="B49" s="48" t="s">
        <v>67</v>
      </c>
      <c r="C49" s="26" t="s">
        <v>21</v>
      </c>
      <c r="D49" s="32">
        <v>42311</v>
      </c>
      <c r="E49" s="18">
        <v>9</v>
      </c>
      <c r="F49" s="2">
        <v>1.45</v>
      </c>
      <c r="G49" s="2">
        <v>0.3</v>
      </c>
      <c r="H49" s="1">
        <f t="shared" si="1"/>
        <v>7.25</v>
      </c>
    </row>
    <row r="50" spans="1:8" x14ac:dyDescent="0.25">
      <c r="A50" s="114">
        <v>48</v>
      </c>
      <c r="B50" s="114" t="s">
        <v>66</v>
      </c>
      <c r="C50" s="115" t="s">
        <v>0</v>
      </c>
      <c r="D50" s="116">
        <v>42135</v>
      </c>
      <c r="E50" s="100">
        <v>0</v>
      </c>
      <c r="F50" s="101">
        <v>0</v>
      </c>
      <c r="G50" s="96"/>
      <c r="H50" s="104">
        <f t="shared" si="1"/>
        <v>0</v>
      </c>
    </row>
    <row r="51" spans="1:8" x14ac:dyDescent="0.25">
      <c r="A51" s="114">
        <v>49</v>
      </c>
      <c r="B51" s="114" t="s">
        <v>61</v>
      </c>
      <c r="C51" s="115" t="s">
        <v>27</v>
      </c>
      <c r="D51" s="116">
        <v>42248</v>
      </c>
      <c r="E51" s="100">
        <v>0</v>
      </c>
      <c r="F51" s="101">
        <v>0</v>
      </c>
      <c r="G51" s="96"/>
      <c r="H51" s="104">
        <f t="shared" si="1"/>
        <v>0</v>
      </c>
    </row>
    <row r="52" spans="1:8" x14ac:dyDescent="0.25">
      <c r="A52" s="114">
        <v>50</v>
      </c>
      <c r="B52" s="114" t="s">
        <v>154</v>
      </c>
      <c r="C52" s="115" t="s">
        <v>21</v>
      </c>
      <c r="D52" s="116">
        <v>42288</v>
      </c>
      <c r="E52" s="100">
        <v>0</v>
      </c>
      <c r="F52" s="101">
        <v>0</v>
      </c>
      <c r="G52" s="96"/>
      <c r="H52" s="104">
        <f t="shared" si="1"/>
        <v>0</v>
      </c>
    </row>
    <row r="53" spans="1:8" x14ac:dyDescent="0.25">
      <c r="A53" s="114">
        <v>51</v>
      </c>
      <c r="B53" s="114" t="s">
        <v>156</v>
      </c>
      <c r="C53" s="115" t="s">
        <v>87</v>
      </c>
      <c r="D53" s="116">
        <v>42160</v>
      </c>
      <c r="E53" s="100">
        <v>0</v>
      </c>
      <c r="F53" s="101">
        <v>0</v>
      </c>
      <c r="G53" s="96"/>
      <c r="H53" s="104">
        <f t="shared" si="1"/>
        <v>0</v>
      </c>
    </row>
  </sheetData>
  <sortState xmlns:xlrd2="http://schemas.microsoft.com/office/spreadsheetml/2017/richdata2" ref="B45:H46">
    <sortCondition descending="1" ref="D45:D46"/>
  </sortState>
  <mergeCells count="1">
    <mergeCell ref="E1:H1"/>
  </mergeCells>
  <dataValidations count="1">
    <dataValidation type="custom" allowBlank="1" showInputMessage="1" showErrorMessage="1" sqref="H3:H53" xr:uid="{00000000-0002-0000-0100-000000000000}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opLeftCell="A31" zoomScaleNormal="100" workbookViewId="0">
      <selection activeCell="M48" sqref="M48"/>
    </sheetView>
  </sheetViews>
  <sheetFormatPr defaultRowHeight="15" x14ac:dyDescent="0.25"/>
  <cols>
    <col min="1" max="1" width="3" bestFit="1" customWidth="1"/>
    <col min="2" max="2" width="30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8" x14ac:dyDescent="0.25">
      <c r="D1" s="15"/>
      <c r="E1" s="219" t="s">
        <v>16</v>
      </c>
      <c r="F1" s="220"/>
      <c r="G1" s="220"/>
      <c r="H1" s="220"/>
    </row>
    <row r="2" spans="1:8" x14ac:dyDescent="0.25">
      <c r="B2" s="9" t="s">
        <v>8</v>
      </c>
      <c r="C2" s="9" t="s">
        <v>7</v>
      </c>
      <c r="D2" s="9" t="s">
        <v>6</v>
      </c>
      <c r="E2" s="22" t="s">
        <v>5</v>
      </c>
      <c r="F2" s="22" t="s">
        <v>13</v>
      </c>
      <c r="G2" s="22" t="s">
        <v>3</v>
      </c>
      <c r="H2" s="22" t="s">
        <v>12</v>
      </c>
    </row>
    <row r="3" spans="1:8" x14ac:dyDescent="0.25">
      <c r="A3" s="93">
        <v>1</v>
      </c>
      <c r="B3" s="87" t="s">
        <v>47</v>
      </c>
      <c r="C3" s="85" t="s">
        <v>0</v>
      </c>
      <c r="D3" s="88">
        <v>42156</v>
      </c>
      <c r="E3" s="58">
        <v>10</v>
      </c>
      <c r="F3" s="59">
        <v>0.42499999999999999</v>
      </c>
      <c r="G3" s="118"/>
      <c r="H3" s="119">
        <f t="shared" ref="H3:H34" si="0">SUM(E3-F3-G3)</f>
        <v>9.5749999999999993</v>
      </c>
    </row>
    <row r="4" spans="1:8" x14ac:dyDescent="0.25">
      <c r="A4" s="120">
        <v>2</v>
      </c>
      <c r="B4" s="129" t="s">
        <v>90</v>
      </c>
      <c r="C4" s="122" t="s">
        <v>83</v>
      </c>
      <c r="D4" s="130">
        <v>42177</v>
      </c>
      <c r="E4" s="127">
        <v>10</v>
      </c>
      <c r="F4" s="125">
        <v>0.45</v>
      </c>
      <c r="G4" s="125"/>
      <c r="H4" s="126">
        <f t="shared" si="0"/>
        <v>9.5500000000000007</v>
      </c>
    </row>
    <row r="5" spans="1:8" x14ac:dyDescent="0.25">
      <c r="A5" s="93">
        <v>3</v>
      </c>
      <c r="B5" s="87" t="s">
        <v>155</v>
      </c>
      <c r="C5" s="85" t="s">
        <v>87</v>
      </c>
      <c r="D5" s="88">
        <v>42673</v>
      </c>
      <c r="E5" s="58">
        <v>10</v>
      </c>
      <c r="F5" s="59">
        <v>0.47499999999999998</v>
      </c>
      <c r="G5" s="118"/>
      <c r="H5" s="119">
        <f t="shared" ref="H5:H11" si="1">SUM(E5-F5-G5)</f>
        <v>9.5250000000000004</v>
      </c>
    </row>
    <row r="6" spans="1:8" x14ac:dyDescent="0.25">
      <c r="A6" s="120">
        <v>4</v>
      </c>
      <c r="B6" s="121" t="s">
        <v>50</v>
      </c>
      <c r="C6" s="122" t="s">
        <v>42</v>
      </c>
      <c r="D6" s="123">
        <v>42190</v>
      </c>
      <c r="E6" s="127">
        <v>10</v>
      </c>
      <c r="F6" s="125">
        <v>0.47499999999999998</v>
      </c>
      <c r="G6" s="125"/>
      <c r="H6" s="126">
        <f t="shared" si="1"/>
        <v>9.5250000000000004</v>
      </c>
    </row>
    <row r="7" spans="1:8" ht="15.75" customHeight="1" x14ac:dyDescent="0.25">
      <c r="A7" s="120">
        <v>5</v>
      </c>
      <c r="B7" s="121" t="s">
        <v>89</v>
      </c>
      <c r="C7" s="122" t="s">
        <v>83</v>
      </c>
      <c r="D7" s="123">
        <v>42256</v>
      </c>
      <c r="E7" s="127">
        <v>10</v>
      </c>
      <c r="F7" s="125">
        <v>0.5</v>
      </c>
      <c r="G7" s="125"/>
      <c r="H7" s="126">
        <f t="shared" si="1"/>
        <v>9.5</v>
      </c>
    </row>
    <row r="8" spans="1:8" ht="15" customHeight="1" x14ac:dyDescent="0.25">
      <c r="A8" s="120">
        <v>6</v>
      </c>
      <c r="B8" s="121" t="s">
        <v>38</v>
      </c>
      <c r="C8" s="122" t="s">
        <v>0</v>
      </c>
      <c r="D8" s="123">
        <v>42112</v>
      </c>
      <c r="E8" s="127">
        <v>10</v>
      </c>
      <c r="F8" s="125">
        <v>0.5</v>
      </c>
      <c r="G8" s="125"/>
      <c r="H8" s="126">
        <f t="shared" si="1"/>
        <v>9.5</v>
      </c>
    </row>
    <row r="9" spans="1:8" x14ac:dyDescent="0.25">
      <c r="A9" s="120">
        <v>7</v>
      </c>
      <c r="B9" s="121" t="s">
        <v>57</v>
      </c>
      <c r="C9" s="122" t="s">
        <v>0</v>
      </c>
      <c r="D9" s="123">
        <v>42069</v>
      </c>
      <c r="E9" s="127">
        <v>10</v>
      </c>
      <c r="F9" s="125">
        <v>0.5</v>
      </c>
      <c r="G9" s="125"/>
      <c r="H9" s="126">
        <f t="shared" si="1"/>
        <v>9.5</v>
      </c>
    </row>
    <row r="10" spans="1:8" x14ac:dyDescent="0.25">
      <c r="A10" s="93">
        <v>8</v>
      </c>
      <c r="B10" s="87" t="s">
        <v>52</v>
      </c>
      <c r="C10" s="128" t="s">
        <v>0</v>
      </c>
      <c r="D10" s="88">
        <v>42323</v>
      </c>
      <c r="E10" s="58">
        <v>10</v>
      </c>
      <c r="F10" s="59">
        <v>0.52500000000000002</v>
      </c>
      <c r="G10" s="118"/>
      <c r="H10" s="119">
        <f t="shared" si="1"/>
        <v>9.4749999999999996</v>
      </c>
    </row>
    <row r="11" spans="1:8" ht="15.75" customHeight="1" x14ac:dyDescent="0.25">
      <c r="A11" s="19">
        <v>9</v>
      </c>
      <c r="B11" s="6" t="s">
        <v>75</v>
      </c>
      <c r="C11" s="26" t="s">
        <v>70</v>
      </c>
      <c r="D11" s="4">
        <v>42143</v>
      </c>
      <c r="E11" s="3">
        <v>10</v>
      </c>
      <c r="F11" s="2">
        <v>0.52500000000000002</v>
      </c>
      <c r="G11" s="2"/>
      <c r="H11" s="1">
        <f t="shared" si="1"/>
        <v>9.4749999999999996</v>
      </c>
    </row>
    <row r="12" spans="1:8" x14ac:dyDescent="0.25">
      <c r="A12" s="19">
        <v>10</v>
      </c>
      <c r="B12" s="6" t="s">
        <v>79</v>
      </c>
      <c r="C12" s="26" t="s">
        <v>78</v>
      </c>
      <c r="D12" s="4">
        <v>42324</v>
      </c>
      <c r="E12" s="3">
        <v>10</v>
      </c>
      <c r="F12" s="2">
        <v>0.55000000000000004</v>
      </c>
      <c r="G12" s="2"/>
      <c r="H12" s="1">
        <f t="shared" si="0"/>
        <v>9.4499999999999993</v>
      </c>
    </row>
    <row r="13" spans="1:8" x14ac:dyDescent="0.25">
      <c r="A13" s="19">
        <v>11</v>
      </c>
      <c r="B13" s="6" t="s">
        <v>43</v>
      </c>
      <c r="C13" s="26" t="s">
        <v>0</v>
      </c>
      <c r="D13" s="4">
        <v>42367</v>
      </c>
      <c r="E13" s="3">
        <v>10</v>
      </c>
      <c r="F13" s="2">
        <v>0.65</v>
      </c>
      <c r="G13" s="2"/>
      <c r="H13" s="1">
        <f t="shared" ref="H13:H18" si="2">SUM(E13-F13-G13)</f>
        <v>9.35</v>
      </c>
    </row>
    <row r="14" spans="1:8" x14ac:dyDescent="0.25">
      <c r="A14" s="19">
        <v>12</v>
      </c>
      <c r="B14" s="6" t="s">
        <v>40</v>
      </c>
      <c r="C14" s="26" t="s">
        <v>27</v>
      </c>
      <c r="D14" s="4">
        <v>42286</v>
      </c>
      <c r="E14" s="3">
        <v>10</v>
      </c>
      <c r="F14" s="2">
        <v>0.65</v>
      </c>
      <c r="G14" s="2"/>
      <c r="H14" s="1">
        <f t="shared" si="2"/>
        <v>9.35</v>
      </c>
    </row>
    <row r="15" spans="1:8" x14ac:dyDescent="0.25">
      <c r="A15" s="19">
        <v>13</v>
      </c>
      <c r="B15" s="6" t="s">
        <v>56</v>
      </c>
      <c r="C15" s="26" t="s">
        <v>45</v>
      </c>
      <c r="D15" s="4">
        <v>42243</v>
      </c>
      <c r="E15" s="3">
        <v>10</v>
      </c>
      <c r="F15" s="2">
        <v>0.65</v>
      </c>
      <c r="G15" s="2"/>
      <c r="H15" s="1">
        <f t="shared" si="2"/>
        <v>9.35</v>
      </c>
    </row>
    <row r="16" spans="1:8" x14ac:dyDescent="0.25">
      <c r="A16" s="19">
        <v>14</v>
      </c>
      <c r="B16" s="6" t="s">
        <v>84</v>
      </c>
      <c r="C16" s="26" t="s">
        <v>83</v>
      </c>
      <c r="D16" s="4">
        <v>42154</v>
      </c>
      <c r="E16" s="3">
        <v>10</v>
      </c>
      <c r="F16" s="2">
        <v>0.65</v>
      </c>
      <c r="G16" s="2"/>
      <c r="H16" s="1">
        <f t="shared" si="2"/>
        <v>9.35</v>
      </c>
    </row>
    <row r="17" spans="1:8" ht="15" customHeight="1" x14ac:dyDescent="0.25">
      <c r="A17" s="19">
        <v>15</v>
      </c>
      <c r="B17" s="6" t="s">
        <v>71</v>
      </c>
      <c r="C17" s="26" t="s">
        <v>70</v>
      </c>
      <c r="D17" s="4">
        <v>42132</v>
      </c>
      <c r="E17" s="3">
        <v>10</v>
      </c>
      <c r="F17" s="2">
        <v>0.65</v>
      </c>
      <c r="G17" s="2"/>
      <c r="H17" s="1">
        <f t="shared" si="2"/>
        <v>9.35</v>
      </c>
    </row>
    <row r="18" spans="1:8" x14ac:dyDescent="0.25">
      <c r="A18" s="19">
        <v>16</v>
      </c>
      <c r="B18" s="6" t="s">
        <v>60</v>
      </c>
      <c r="C18" s="26" t="s">
        <v>0</v>
      </c>
      <c r="D18" s="4">
        <v>42082</v>
      </c>
      <c r="E18" s="3">
        <v>10</v>
      </c>
      <c r="F18" s="2">
        <v>0.65</v>
      </c>
      <c r="G18" s="2"/>
      <c r="H18" s="1">
        <f t="shared" si="2"/>
        <v>9.35</v>
      </c>
    </row>
    <row r="19" spans="1:8" x14ac:dyDescent="0.25">
      <c r="A19" s="19">
        <v>17</v>
      </c>
      <c r="B19" s="6" t="s">
        <v>157</v>
      </c>
      <c r="C19" s="5" t="s">
        <v>42</v>
      </c>
      <c r="D19" s="4">
        <v>42056</v>
      </c>
      <c r="E19" s="3">
        <v>10</v>
      </c>
      <c r="F19" s="2">
        <v>0.67500000000000004</v>
      </c>
      <c r="G19" s="2"/>
      <c r="H19" s="1">
        <f t="shared" si="0"/>
        <v>9.3249999999999993</v>
      </c>
    </row>
    <row r="20" spans="1:8" ht="15" customHeight="1" x14ac:dyDescent="0.25">
      <c r="A20" s="19">
        <v>18</v>
      </c>
      <c r="B20" s="6" t="s">
        <v>49</v>
      </c>
      <c r="C20" s="5" t="s">
        <v>21</v>
      </c>
      <c r="D20" s="4">
        <v>42495</v>
      </c>
      <c r="E20" s="3">
        <v>10</v>
      </c>
      <c r="F20" s="2">
        <v>0.7</v>
      </c>
      <c r="G20" s="2"/>
      <c r="H20" s="1">
        <f t="shared" ref="H20:H26" si="3">SUM(E20-F20-G20)</f>
        <v>9.3000000000000007</v>
      </c>
    </row>
    <row r="21" spans="1:8" x14ac:dyDescent="0.25">
      <c r="A21" s="19">
        <v>19</v>
      </c>
      <c r="B21" s="6" t="s">
        <v>81</v>
      </c>
      <c r="C21" s="5" t="s">
        <v>70</v>
      </c>
      <c r="D21" s="4">
        <v>42160</v>
      </c>
      <c r="E21" s="3">
        <v>10</v>
      </c>
      <c r="F21" s="2">
        <v>0.7</v>
      </c>
      <c r="G21" s="2"/>
      <c r="H21" s="1">
        <f t="shared" si="3"/>
        <v>9.3000000000000007</v>
      </c>
    </row>
    <row r="22" spans="1:8" x14ac:dyDescent="0.25">
      <c r="A22" s="19">
        <v>20</v>
      </c>
      <c r="B22" s="49" t="s">
        <v>55</v>
      </c>
      <c r="C22" s="5" t="s">
        <v>21</v>
      </c>
      <c r="D22" s="27">
        <v>42713</v>
      </c>
      <c r="E22" s="3">
        <v>10</v>
      </c>
      <c r="F22" s="2">
        <v>0.75</v>
      </c>
      <c r="G22" s="2"/>
      <c r="H22" s="1">
        <f t="shared" si="3"/>
        <v>9.25</v>
      </c>
    </row>
    <row r="23" spans="1:8" x14ac:dyDescent="0.25">
      <c r="A23" s="19">
        <v>21</v>
      </c>
      <c r="B23" s="6" t="s">
        <v>39</v>
      </c>
      <c r="C23" s="26" t="s">
        <v>0</v>
      </c>
      <c r="D23" s="4">
        <v>42572</v>
      </c>
      <c r="E23" s="3">
        <v>10</v>
      </c>
      <c r="F23" s="2">
        <v>0.75</v>
      </c>
      <c r="G23" s="2"/>
      <c r="H23" s="1">
        <f t="shared" si="3"/>
        <v>9.25</v>
      </c>
    </row>
    <row r="24" spans="1:8" x14ac:dyDescent="0.25">
      <c r="A24" s="19">
        <v>22</v>
      </c>
      <c r="B24" s="49" t="s">
        <v>85</v>
      </c>
      <c r="C24" s="26" t="s">
        <v>83</v>
      </c>
      <c r="D24" s="4">
        <v>42153</v>
      </c>
      <c r="E24" s="3">
        <v>10</v>
      </c>
      <c r="F24" s="2">
        <v>0.75</v>
      </c>
      <c r="G24" s="2"/>
      <c r="H24" s="1">
        <f t="shared" si="3"/>
        <v>9.25</v>
      </c>
    </row>
    <row r="25" spans="1:8" x14ac:dyDescent="0.25">
      <c r="A25" s="6">
        <v>23</v>
      </c>
      <c r="B25" s="49" t="s">
        <v>88</v>
      </c>
      <c r="C25" s="26" t="s">
        <v>83</v>
      </c>
      <c r="D25" s="27">
        <v>42612</v>
      </c>
      <c r="E25" s="3">
        <v>10</v>
      </c>
      <c r="F25" s="2">
        <v>0.8</v>
      </c>
      <c r="G25" s="2"/>
      <c r="H25" s="1">
        <f t="shared" si="3"/>
        <v>9.1999999999999993</v>
      </c>
    </row>
    <row r="26" spans="1:8" x14ac:dyDescent="0.25">
      <c r="A26" s="6">
        <v>24</v>
      </c>
      <c r="B26" s="6" t="s">
        <v>72</v>
      </c>
      <c r="C26" s="26" t="s">
        <v>27</v>
      </c>
      <c r="D26" s="4">
        <v>42192</v>
      </c>
      <c r="E26" s="3">
        <v>10</v>
      </c>
      <c r="F26" s="2">
        <v>0.8</v>
      </c>
      <c r="G26" s="2"/>
      <c r="H26" s="1">
        <f t="shared" si="3"/>
        <v>9.1999999999999993</v>
      </c>
    </row>
    <row r="27" spans="1:8" ht="15" customHeight="1" x14ac:dyDescent="0.25">
      <c r="A27" s="6">
        <v>25</v>
      </c>
      <c r="B27" s="6" t="s">
        <v>86</v>
      </c>
      <c r="C27" s="26" t="s">
        <v>83</v>
      </c>
      <c r="D27" s="4">
        <v>42654</v>
      </c>
      <c r="E27" s="3">
        <v>10</v>
      </c>
      <c r="F27" s="2">
        <v>0.82499999999999996</v>
      </c>
      <c r="G27" s="2"/>
      <c r="H27" s="1">
        <f t="shared" si="0"/>
        <v>9.1750000000000007</v>
      </c>
    </row>
    <row r="28" spans="1:8" x14ac:dyDescent="0.25">
      <c r="A28" s="6">
        <v>26</v>
      </c>
      <c r="B28" s="6" t="s">
        <v>73</v>
      </c>
      <c r="C28" s="26" t="s">
        <v>70</v>
      </c>
      <c r="D28" s="4">
        <v>42557</v>
      </c>
      <c r="E28" s="3">
        <v>10</v>
      </c>
      <c r="F28" s="2">
        <v>0.9</v>
      </c>
      <c r="G28" s="2"/>
      <c r="H28" s="1">
        <f>SUM(E28-F28-G28)</f>
        <v>9.1</v>
      </c>
    </row>
    <row r="29" spans="1:8" x14ac:dyDescent="0.25">
      <c r="A29" s="6">
        <v>27</v>
      </c>
      <c r="B29" s="6" t="s">
        <v>48</v>
      </c>
      <c r="C29" s="26" t="s">
        <v>0</v>
      </c>
      <c r="D29" s="4">
        <v>42278</v>
      </c>
      <c r="E29" s="3">
        <v>10</v>
      </c>
      <c r="F29" s="2">
        <v>0.9</v>
      </c>
      <c r="G29" s="2"/>
      <c r="H29" s="1">
        <f>SUM(E29-F29-G29)</f>
        <v>9.1</v>
      </c>
    </row>
    <row r="30" spans="1:8" x14ac:dyDescent="0.25">
      <c r="A30" s="6">
        <v>28</v>
      </c>
      <c r="B30" s="48" t="s">
        <v>53</v>
      </c>
      <c r="C30" s="26" t="s">
        <v>21</v>
      </c>
      <c r="D30" s="32">
        <v>42195</v>
      </c>
      <c r="E30" s="3">
        <v>10</v>
      </c>
      <c r="F30" s="2">
        <v>0.9</v>
      </c>
      <c r="G30" s="2"/>
      <c r="H30" s="1">
        <f>SUM(E30-F30-G30)</f>
        <v>9.1</v>
      </c>
    </row>
    <row r="31" spans="1:8" x14ac:dyDescent="0.25">
      <c r="A31" s="6">
        <v>29</v>
      </c>
      <c r="B31" s="6" t="s">
        <v>68</v>
      </c>
      <c r="C31" s="26" t="s">
        <v>0</v>
      </c>
      <c r="D31" s="4">
        <v>42158</v>
      </c>
      <c r="E31" s="3">
        <v>10</v>
      </c>
      <c r="F31" s="2">
        <v>0.9</v>
      </c>
      <c r="G31" s="2"/>
      <c r="H31" s="1">
        <f>SUM(E31-F31-G31)</f>
        <v>9.1</v>
      </c>
    </row>
    <row r="32" spans="1:8" x14ac:dyDescent="0.25">
      <c r="A32" s="6">
        <v>30</v>
      </c>
      <c r="B32" s="6" t="s">
        <v>77</v>
      </c>
      <c r="C32" s="26" t="s">
        <v>45</v>
      </c>
      <c r="D32" s="4">
        <v>42150</v>
      </c>
      <c r="E32" s="3">
        <v>10</v>
      </c>
      <c r="F32" s="2">
        <v>0.9</v>
      </c>
      <c r="G32" s="2"/>
      <c r="H32" s="1">
        <f>SUM(E32-F32-G32)</f>
        <v>9.1</v>
      </c>
    </row>
    <row r="33" spans="1:8" x14ac:dyDescent="0.25">
      <c r="A33" s="6">
        <v>31</v>
      </c>
      <c r="B33" s="6" t="s">
        <v>82</v>
      </c>
      <c r="C33" s="26" t="s">
        <v>27</v>
      </c>
      <c r="D33" s="4">
        <v>42020</v>
      </c>
      <c r="E33" s="3">
        <v>10</v>
      </c>
      <c r="F33" s="2">
        <v>0.92500000000000004</v>
      </c>
      <c r="G33" s="2"/>
      <c r="H33" s="1">
        <f t="shared" si="0"/>
        <v>9.0749999999999993</v>
      </c>
    </row>
    <row r="34" spans="1:8" x14ac:dyDescent="0.25">
      <c r="A34" s="6">
        <v>32</v>
      </c>
      <c r="B34" s="6" t="s">
        <v>44</v>
      </c>
      <c r="C34" s="26" t="s">
        <v>0</v>
      </c>
      <c r="D34" s="4">
        <v>42037</v>
      </c>
      <c r="E34" s="3">
        <v>10</v>
      </c>
      <c r="F34" s="2">
        <v>0.95</v>
      </c>
      <c r="G34" s="2"/>
      <c r="H34" s="1">
        <f t="shared" si="0"/>
        <v>9.0500000000000007</v>
      </c>
    </row>
    <row r="35" spans="1:8" ht="14.25" customHeight="1" x14ac:dyDescent="0.25">
      <c r="A35" s="6">
        <v>33</v>
      </c>
      <c r="B35" s="49" t="s">
        <v>51</v>
      </c>
      <c r="C35" s="26" t="s">
        <v>21</v>
      </c>
      <c r="D35" s="27">
        <v>42146</v>
      </c>
      <c r="E35" s="3">
        <v>10</v>
      </c>
      <c r="F35" s="2">
        <v>0.97499999999999998</v>
      </c>
      <c r="G35" s="2"/>
      <c r="H35" s="1">
        <f t="shared" ref="H35:H53" si="4">SUM(E35-F35-G35)</f>
        <v>9.0250000000000004</v>
      </c>
    </row>
    <row r="36" spans="1:8" x14ac:dyDescent="0.25">
      <c r="A36" s="6">
        <v>34</v>
      </c>
      <c r="B36" s="6" t="s">
        <v>80</v>
      </c>
      <c r="C36" s="26" t="s">
        <v>70</v>
      </c>
      <c r="D36" s="4">
        <v>42579</v>
      </c>
      <c r="E36" s="3">
        <v>10</v>
      </c>
      <c r="F36" s="2">
        <v>1</v>
      </c>
      <c r="G36" s="2"/>
      <c r="H36" s="1">
        <f>SUM(E36-F36-G36)</f>
        <v>9</v>
      </c>
    </row>
    <row r="37" spans="1:8" x14ac:dyDescent="0.25">
      <c r="A37" s="6">
        <v>35</v>
      </c>
      <c r="B37" s="6" t="s">
        <v>58</v>
      </c>
      <c r="C37" s="26" t="s">
        <v>21</v>
      </c>
      <c r="D37" s="4">
        <v>42483</v>
      </c>
      <c r="E37" s="3">
        <v>10</v>
      </c>
      <c r="F37" s="2">
        <v>1</v>
      </c>
      <c r="G37" s="2"/>
      <c r="H37" s="1">
        <f>SUM(E37-F37-G37)</f>
        <v>9</v>
      </c>
    </row>
    <row r="38" spans="1:8" x14ac:dyDescent="0.25">
      <c r="A38" s="6">
        <v>36</v>
      </c>
      <c r="B38" s="6" t="s">
        <v>63</v>
      </c>
      <c r="C38" s="26" t="s">
        <v>42</v>
      </c>
      <c r="D38" s="4">
        <v>42443</v>
      </c>
      <c r="E38" s="3">
        <v>10</v>
      </c>
      <c r="F38" s="2">
        <v>1</v>
      </c>
      <c r="G38" s="2"/>
      <c r="H38" s="1">
        <f>SUM(E38-F38-G38)</f>
        <v>9</v>
      </c>
    </row>
    <row r="39" spans="1:8" x14ac:dyDescent="0.25">
      <c r="A39" s="6">
        <v>37</v>
      </c>
      <c r="B39" s="49" t="s">
        <v>64</v>
      </c>
      <c r="C39" s="26" t="s">
        <v>21</v>
      </c>
      <c r="D39" s="27">
        <v>42442</v>
      </c>
      <c r="E39" s="3">
        <v>10</v>
      </c>
      <c r="F39" s="2">
        <v>0.9</v>
      </c>
      <c r="G39" s="2">
        <v>0.3</v>
      </c>
      <c r="H39" s="1">
        <f t="shared" si="4"/>
        <v>8.7999999999999989</v>
      </c>
    </row>
    <row r="40" spans="1:8" x14ac:dyDescent="0.25">
      <c r="A40" s="6">
        <v>38</v>
      </c>
      <c r="B40" s="6" t="s">
        <v>69</v>
      </c>
      <c r="C40" s="26" t="s">
        <v>45</v>
      </c>
      <c r="D40" s="4">
        <v>42488</v>
      </c>
      <c r="E40" s="3">
        <v>10</v>
      </c>
      <c r="F40" s="2">
        <v>1.25</v>
      </c>
      <c r="G40" s="2"/>
      <c r="H40" s="1">
        <f>SUM(E40-F40-G40)</f>
        <v>8.75</v>
      </c>
    </row>
    <row r="41" spans="1:8" x14ac:dyDescent="0.25">
      <c r="A41" s="6">
        <v>39</v>
      </c>
      <c r="B41" s="47" t="s">
        <v>41</v>
      </c>
      <c r="C41" s="26" t="s">
        <v>21</v>
      </c>
      <c r="D41" s="30">
        <v>42208</v>
      </c>
      <c r="E41" s="3">
        <v>10</v>
      </c>
      <c r="F41" s="2">
        <v>1.25</v>
      </c>
      <c r="G41" s="2"/>
      <c r="H41" s="1">
        <f>SUM(E41-F41-G41)</f>
        <v>8.75</v>
      </c>
    </row>
    <row r="42" spans="1:8" x14ac:dyDescent="0.25">
      <c r="A42" s="6">
        <v>40</v>
      </c>
      <c r="B42" s="6" t="s">
        <v>76</v>
      </c>
      <c r="C42" s="26" t="s">
        <v>45</v>
      </c>
      <c r="D42" s="4">
        <v>42395</v>
      </c>
      <c r="E42" s="3">
        <v>10</v>
      </c>
      <c r="F42" s="2">
        <v>1.3</v>
      </c>
      <c r="G42" s="2"/>
      <c r="H42" s="1">
        <f t="shared" si="4"/>
        <v>8.6999999999999993</v>
      </c>
    </row>
    <row r="43" spans="1:8" ht="15" customHeight="1" x14ac:dyDescent="0.25">
      <c r="A43" s="6">
        <v>41</v>
      </c>
      <c r="B43" s="6" t="s">
        <v>74</v>
      </c>
      <c r="C43" s="26" t="s">
        <v>45</v>
      </c>
      <c r="D43" s="4">
        <v>42404</v>
      </c>
      <c r="E43" s="3">
        <v>10</v>
      </c>
      <c r="F43" s="2">
        <v>1.5249999999999999</v>
      </c>
      <c r="G43" s="2"/>
      <c r="H43" s="1">
        <f t="shared" si="4"/>
        <v>8.4749999999999996</v>
      </c>
    </row>
    <row r="44" spans="1:8" x14ac:dyDescent="0.25">
      <c r="A44" s="6">
        <v>42</v>
      </c>
      <c r="B44" s="49" t="s">
        <v>65</v>
      </c>
      <c r="C44" s="26" t="s">
        <v>21</v>
      </c>
      <c r="D44" s="27">
        <v>42407</v>
      </c>
      <c r="E44" s="3">
        <v>10</v>
      </c>
      <c r="F44" s="2">
        <v>1.4</v>
      </c>
      <c r="G44" s="2">
        <v>0.3</v>
      </c>
      <c r="H44" s="1">
        <f t="shared" si="4"/>
        <v>8.2999999999999989</v>
      </c>
    </row>
    <row r="45" spans="1:8" x14ac:dyDescent="0.25">
      <c r="A45" s="6">
        <v>43</v>
      </c>
      <c r="B45" s="6" t="s">
        <v>46</v>
      </c>
      <c r="C45" s="26" t="s">
        <v>45</v>
      </c>
      <c r="D45" s="4">
        <v>42662</v>
      </c>
      <c r="E45" s="3">
        <v>10</v>
      </c>
      <c r="F45" s="2">
        <v>1.75</v>
      </c>
      <c r="G45" s="2"/>
      <c r="H45" s="1">
        <f t="shared" si="4"/>
        <v>8.25</v>
      </c>
    </row>
    <row r="46" spans="1:8" x14ac:dyDescent="0.25">
      <c r="A46" s="6">
        <v>44</v>
      </c>
      <c r="B46" s="50" t="s">
        <v>54</v>
      </c>
      <c r="C46" s="26" t="s">
        <v>21</v>
      </c>
      <c r="D46" s="4">
        <v>42311</v>
      </c>
      <c r="E46" s="3">
        <v>10</v>
      </c>
      <c r="F46" s="2">
        <v>1.85</v>
      </c>
      <c r="G46" s="2"/>
      <c r="H46" s="1">
        <f t="shared" si="4"/>
        <v>8.15</v>
      </c>
    </row>
    <row r="47" spans="1:8" x14ac:dyDescent="0.25">
      <c r="A47" s="6">
        <v>45</v>
      </c>
      <c r="B47" s="6" t="s">
        <v>62</v>
      </c>
      <c r="C47" s="26" t="s">
        <v>21</v>
      </c>
      <c r="D47" s="4">
        <v>42562</v>
      </c>
      <c r="E47" s="3">
        <v>10</v>
      </c>
      <c r="F47" s="2">
        <v>2.15</v>
      </c>
      <c r="G47" s="2"/>
      <c r="H47" s="1">
        <f t="shared" si="4"/>
        <v>7.85</v>
      </c>
    </row>
    <row r="48" spans="1:8" x14ac:dyDescent="0.25">
      <c r="A48" s="6">
        <v>46</v>
      </c>
      <c r="B48" s="48" t="s">
        <v>67</v>
      </c>
      <c r="C48" s="26" t="s">
        <v>21</v>
      </c>
      <c r="D48" s="32">
        <v>42311</v>
      </c>
      <c r="E48" s="3">
        <v>10</v>
      </c>
      <c r="F48" s="2">
        <v>2.35</v>
      </c>
      <c r="G48" s="2"/>
      <c r="H48" s="1">
        <f t="shared" si="4"/>
        <v>7.65</v>
      </c>
    </row>
    <row r="49" spans="1:8" x14ac:dyDescent="0.25">
      <c r="A49" s="6">
        <v>47</v>
      </c>
      <c r="B49" s="49" t="s">
        <v>59</v>
      </c>
      <c r="C49" s="26" t="s">
        <v>21</v>
      </c>
      <c r="D49" s="27">
        <v>42209</v>
      </c>
      <c r="E49" s="3">
        <v>9</v>
      </c>
      <c r="F49" s="2">
        <v>1.45</v>
      </c>
      <c r="G49" s="2">
        <v>0.3</v>
      </c>
      <c r="H49" s="1">
        <f t="shared" si="4"/>
        <v>7.25</v>
      </c>
    </row>
    <row r="50" spans="1:8" x14ac:dyDescent="0.25">
      <c r="A50" s="114">
        <v>48</v>
      </c>
      <c r="B50" s="114" t="s">
        <v>66</v>
      </c>
      <c r="C50" s="115" t="s">
        <v>0</v>
      </c>
      <c r="D50" s="116">
        <v>42135</v>
      </c>
      <c r="E50" s="102">
        <v>0</v>
      </c>
      <c r="F50" s="101">
        <v>0</v>
      </c>
      <c r="G50" s="96"/>
      <c r="H50" s="104">
        <f t="shared" si="4"/>
        <v>0</v>
      </c>
    </row>
    <row r="51" spans="1:8" x14ac:dyDescent="0.25">
      <c r="A51" s="114">
        <v>49</v>
      </c>
      <c r="B51" s="114" t="s">
        <v>61</v>
      </c>
      <c r="C51" s="115" t="s">
        <v>27</v>
      </c>
      <c r="D51" s="116">
        <v>42248</v>
      </c>
      <c r="E51" s="102">
        <v>0</v>
      </c>
      <c r="F51" s="101">
        <v>0</v>
      </c>
      <c r="G51" s="96"/>
      <c r="H51" s="104">
        <f t="shared" si="4"/>
        <v>0</v>
      </c>
    </row>
    <row r="52" spans="1:8" x14ac:dyDescent="0.25">
      <c r="A52" s="114">
        <v>50</v>
      </c>
      <c r="B52" s="114" t="s">
        <v>154</v>
      </c>
      <c r="C52" s="115" t="s">
        <v>21</v>
      </c>
      <c r="D52" s="116">
        <v>42288</v>
      </c>
      <c r="E52" s="102">
        <v>0</v>
      </c>
      <c r="F52" s="101">
        <v>0</v>
      </c>
      <c r="G52" s="96"/>
      <c r="H52" s="104">
        <f t="shared" si="4"/>
        <v>0</v>
      </c>
    </row>
    <row r="53" spans="1:8" x14ac:dyDescent="0.25">
      <c r="A53" s="114">
        <v>51</v>
      </c>
      <c r="B53" s="114" t="s">
        <v>156</v>
      </c>
      <c r="C53" s="115" t="s">
        <v>87</v>
      </c>
      <c r="D53" s="116">
        <v>42160</v>
      </c>
      <c r="E53" s="102">
        <v>0</v>
      </c>
      <c r="F53" s="101">
        <v>0</v>
      </c>
      <c r="G53" s="96"/>
      <c r="H53" s="104">
        <f t="shared" si="4"/>
        <v>0</v>
      </c>
    </row>
  </sheetData>
  <sortState xmlns:xlrd2="http://schemas.microsoft.com/office/spreadsheetml/2017/richdata2" ref="B40:H41">
    <sortCondition descending="1" ref="D40:D41"/>
  </sortState>
  <mergeCells count="1">
    <mergeCell ref="E1:H1"/>
  </mergeCells>
  <dataValidations count="1">
    <dataValidation type="custom" allowBlank="1" showInputMessage="1" showErrorMessage="1" sqref="H3:H53" xr:uid="{00000000-0002-0000-0200-000000000000}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zoomScaleNormal="100" workbookViewId="0">
      <selection activeCell="M41" sqref="M41"/>
    </sheetView>
  </sheetViews>
  <sheetFormatPr defaultRowHeight="15" x14ac:dyDescent="0.25"/>
  <cols>
    <col min="1" max="1" width="3" bestFit="1" customWidth="1"/>
    <col min="2" max="2" width="30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8" x14ac:dyDescent="0.25">
      <c r="D1" s="15"/>
      <c r="E1" s="221" t="s">
        <v>15</v>
      </c>
      <c r="F1" s="221"/>
      <c r="G1" s="221"/>
      <c r="H1" s="221"/>
    </row>
    <row r="2" spans="1:8" x14ac:dyDescent="0.25">
      <c r="B2" s="31" t="s">
        <v>8</v>
      </c>
      <c r="C2" s="31" t="s">
        <v>7</v>
      </c>
      <c r="D2" s="31" t="s">
        <v>6</v>
      </c>
      <c r="E2" s="21" t="s">
        <v>5</v>
      </c>
      <c r="F2" s="21" t="s">
        <v>4</v>
      </c>
      <c r="G2" s="21" t="s">
        <v>3</v>
      </c>
      <c r="H2" s="21" t="s">
        <v>11</v>
      </c>
    </row>
    <row r="3" spans="1:8" x14ac:dyDescent="0.25">
      <c r="A3" s="120">
        <v>1</v>
      </c>
      <c r="B3" s="129" t="s">
        <v>51</v>
      </c>
      <c r="C3" s="122" t="s">
        <v>21</v>
      </c>
      <c r="D3" s="130">
        <v>42146</v>
      </c>
      <c r="E3" s="127">
        <v>10</v>
      </c>
      <c r="F3" s="125">
        <v>0.25</v>
      </c>
      <c r="G3" s="125"/>
      <c r="H3" s="126">
        <f t="shared" ref="H3" si="0">SUM(E3-F3-G3)</f>
        <v>9.75</v>
      </c>
    </row>
    <row r="4" spans="1:8" x14ac:dyDescent="0.25">
      <c r="A4" s="120">
        <v>2</v>
      </c>
      <c r="B4" s="121" t="s">
        <v>39</v>
      </c>
      <c r="C4" s="122" t="s">
        <v>0</v>
      </c>
      <c r="D4" s="123">
        <v>42572</v>
      </c>
      <c r="E4" s="127">
        <v>10</v>
      </c>
      <c r="F4" s="125">
        <v>0.3</v>
      </c>
      <c r="G4" s="125"/>
      <c r="H4" s="126">
        <f t="shared" ref="H4:H35" si="1">SUM(E4-F4-G4)</f>
        <v>9.6999999999999993</v>
      </c>
    </row>
    <row r="5" spans="1:8" x14ac:dyDescent="0.25">
      <c r="A5" s="120">
        <v>3</v>
      </c>
      <c r="B5" s="121" t="s">
        <v>89</v>
      </c>
      <c r="C5" s="122" t="s">
        <v>83</v>
      </c>
      <c r="D5" s="123">
        <v>42256</v>
      </c>
      <c r="E5" s="127">
        <v>10</v>
      </c>
      <c r="F5" s="125">
        <v>0.3</v>
      </c>
      <c r="G5" s="125"/>
      <c r="H5" s="126">
        <f t="shared" si="1"/>
        <v>9.6999999999999993</v>
      </c>
    </row>
    <row r="6" spans="1:8" x14ac:dyDescent="0.25">
      <c r="A6" s="120">
        <v>4</v>
      </c>
      <c r="B6" s="121" t="s">
        <v>44</v>
      </c>
      <c r="C6" s="122" t="s">
        <v>0</v>
      </c>
      <c r="D6" s="123">
        <v>42037</v>
      </c>
      <c r="E6" s="127">
        <v>10</v>
      </c>
      <c r="F6" s="125">
        <v>0.3</v>
      </c>
      <c r="G6" s="125"/>
      <c r="H6" s="126">
        <f t="shared" si="1"/>
        <v>9.6999999999999993</v>
      </c>
    </row>
    <row r="7" spans="1:8" ht="15" customHeight="1" x14ac:dyDescent="0.25">
      <c r="A7" s="93">
        <v>5</v>
      </c>
      <c r="B7" s="87" t="s">
        <v>52</v>
      </c>
      <c r="C7" s="85" t="s">
        <v>0</v>
      </c>
      <c r="D7" s="88">
        <v>42323</v>
      </c>
      <c r="E7" s="58">
        <v>10</v>
      </c>
      <c r="F7" s="59">
        <v>0.35</v>
      </c>
      <c r="G7" s="118"/>
      <c r="H7" s="119">
        <f t="shared" si="1"/>
        <v>9.65</v>
      </c>
    </row>
    <row r="8" spans="1:8" ht="15" customHeight="1" x14ac:dyDescent="0.25">
      <c r="A8" s="120">
        <v>6</v>
      </c>
      <c r="B8" s="121" t="s">
        <v>81</v>
      </c>
      <c r="C8" s="122" t="s">
        <v>70</v>
      </c>
      <c r="D8" s="123">
        <v>42160</v>
      </c>
      <c r="E8" s="127">
        <v>10</v>
      </c>
      <c r="F8" s="125">
        <v>0.35</v>
      </c>
      <c r="G8" s="125"/>
      <c r="H8" s="126">
        <f t="shared" si="1"/>
        <v>9.65</v>
      </c>
    </row>
    <row r="9" spans="1:8" x14ac:dyDescent="0.25">
      <c r="A9" s="93">
        <v>7</v>
      </c>
      <c r="B9" s="87" t="s">
        <v>155</v>
      </c>
      <c r="C9" s="85" t="s">
        <v>87</v>
      </c>
      <c r="D9" s="88">
        <v>42673</v>
      </c>
      <c r="E9" s="58">
        <v>10</v>
      </c>
      <c r="F9" s="59">
        <v>0.4</v>
      </c>
      <c r="G9" s="118"/>
      <c r="H9" s="119">
        <f t="shared" si="1"/>
        <v>9.6</v>
      </c>
    </row>
    <row r="10" spans="1:8" x14ac:dyDescent="0.25">
      <c r="A10" s="19">
        <v>8</v>
      </c>
      <c r="B10" s="49" t="s">
        <v>90</v>
      </c>
      <c r="C10" s="34" t="s">
        <v>83</v>
      </c>
      <c r="D10" s="27">
        <v>42177</v>
      </c>
      <c r="E10" s="3">
        <v>10</v>
      </c>
      <c r="F10" s="2">
        <v>0.4</v>
      </c>
      <c r="G10" s="2"/>
      <c r="H10" s="1">
        <f t="shared" si="1"/>
        <v>9.6</v>
      </c>
    </row>
    <row r="11" spans="1:8" ht="15" customHeight="1" x14ac:dyDescent="0.25">
      <c r="A11" s="19">
        <v>9</v>
      </c>
      <c r="B11" s="6" t="s">
        <v>68</v>
      </c>
      <c r="C11" s="26" t="s">
        <v>0</v>
      </c>
      <c r="D11" s="4">
        <v>42158</v>
      </c>
      <c r="E11" s="3">
        <v>10</v>
      </c>
      <c r="F11" s="2">
        <v>0.4</v>
      </c>
      <c r="G11" s="2"/>
      <c r="H11" s="1">
        <f t="shared" si="1"/>
        <v>9.6</v>
      </c>
    </row>
    <row r="12" spans="1:8" x14ac:dyDescent="0.25">
      <c r="A12" s="19">
        <v>10</v>
      </c>
      <c r="B12" s="6" t="s">
        <v>84</v>
      </c>
      <c r="C12" s="26" t="s">
        <v>83</v>
      </c>
      <c r="D12" s="4">
        <v>42154</v>
      </c>
      <c r="E12" s="3">
        <v>10</v>
      </c>
      <c r="F12" s="2">
        <v>0.4</v>
      </c>
      <c r="G12" s="2"/>
      <c r="H12" s="1">
        <f t="shared" si="1"/>
        <v>9.6</v>
      </c>
    </row>
    <row r="13" spans="1:8" x14ac:dyDescent="0.25">
      <c r="A13" s="19">
        <v>11</v>
      </c>
      <c r="B13" s="49" t="s">
        <v>85</v>
      </c>
      <c r="C13" s="26" t="s">
        <v>83</v>
      </c>
      <c r="D13" s="4">
        <v>42153</v>
      </c>
      <c r="E13" s="3">
        <v>10</v>
      </c>
      <c r="F13" s="2">
        <v>0.4</v>
      </c>
      <c r="G13" s="2"/>
      <c r="H13" s="1">
        <f t="shared" si="1"/>
        <v>9.6</v>
      </c>
    </row>
    <row r="14" spans="1:8" x14ac:dyDescent="0.25">
      <c r="A14" s="19">
        <v>12</v>
      </c>
      <c r="B14" s="49" t="s">
        <v>88</v>
      </c>
      <c r="C14" s="26" t="s">
        <v>83</v>
      </c>
      <c r="D14" s="27">
        <v>42612</v>
      </c>
      <c r="E14" s="3">
        <v>10</v>
      </c>
      <c r="F14" s="2">
        <v>0.45</v>
      </c>
      <c r="G14" s="2"/>
      <c r="H14" s="1">
        <f t="shared" si="1"/>
        <v>9.5500000000000007</v>
      </c>
    </row>
    <row r="15" spans="1:8" x14ac:dyDescent="0.25">
      <c r="A15" s="19">
        <v>13</v>
      </c>
      <c r="B15" s="6" t="s">
        <v>43</v>
      </c>
      <c r="C15" s="26" t="s">
        <v>0</v>
      </c>
      <c r="D15" s="4">
        <v>42367</v>
      </c>
      <c r="E15" s="3">
        <v>10</v>
      </c>
      <c r="F15" s="2">
        <v>0.45</v>
      </c>
      <c r="G15" s="2"/>
      <c r="H15" s="1">
        <f t="shared" si="1"/>
        <v>9.5500000000000007</v>
      </c>
    </row>
    <row r="16" spans="1:8" x14ac:dyDescent="0.25">
      <c r="A16" s="19">
        <v>14</v>
      </c>
      <c r="B16" s="6" t="s">
        <v>79</v>
      </c>
      <c r="C16" s="26" t="s">
        <v>78</v>
      </c>
      <c r="D16" s="4">
        <v>42324</v>
      </c>
      <c r="E16" s="3">
        <v>10</v>
      </c>
      <c r="F16" s="2">
        <v>0.45</v>
      </c>
      <c r="G16" s="2"/>
      <c r="H16" s="1">
        <f t="shared" si="1"/>
        <v>9.5500000000000007</v>
      </c>
    </row>
    <row r="17" spans="1:8" ht="14.25" customHeight="1" x14ac:dyDescent="0.25">
      <c r="A17" s="19">
        <v>15</v>
      </c>
      <c r="B17" s="6" t="s">
        <v>48</v>
      </c>
      <c r="C17" s="26" t="s">
        <v>0</v>
      </c>
      <c r="D17" s="4">
        <v>42278</v>
      </c>
      <c r="E17" s="3">
        <v>10</v>
      </c>
      <c r="F17" s="2">
        <v>0.45</v>
      </c>
      <c r="G17" s="2"/>
      <c r="H17" s="1">
        <f t="shared" si="1"/>
        <v>9.5500000000000007</v>
      </c>
    </row>
    <row r="18" spans="1:8" x14ac:dyDescent="0.25">
      <c r="A18" s="19">
        <v>16</v>
      </c>
      <c r="B18" s="6" t="s">
        <v>72</v>
      </c>
      <c r="C18" s="26" t="s">
        <v>27</v>
      </c>
      <c r="D18" s="4">
        <v>42192</v>
      </c>
      <c r="E18" s="3">
        <v>10</v>
      </c>
      <c r="F18" s="2">
        <v>0.45</v>
      </c>
      <c r="G18" s="2"/>
      <c r="H18" s="1">
        <f t="shared" si="1"/>
        <v>9.5500000000000007</v>
      </c>
    </row>
    <row r="19" spans="1:8" x14ac:dyDescent="0.25">
      <c r="A19" s="93">
        <v>17</v>
      </c>
      <c r="B19" s="56" t="s">
        <v>47</v>
      </c>
      <c r="C19" s="83" t="s">
        <v>0</v>
      </c>
      <c r="D19" s="57">
        <v>42156</v>
      </c>
      <c r="E19" s="58">
        <v>10</v>
      </c>
      <c r="F19" s="59">
        <v>0.45</v>
      </c>
      <c r="G19" s="59"/>
      <c r="H19" s="60">
        <f t="shared" si="1"/>
        <v>9.5500000000000007</v>
      </c>
    </row>
    <row r="20" spans="1:8" ht="15" customHeight="1" x14ac:dyDescent="0.25">
      <c r="A20" s="19">
        <v>18</v>
      </c>
      <c r="B20" s="6" t="s">
        <v>38</v>
      </c>
      <c r="C20" s="5" t="s">
        <v>0</v>
      </c>
      <c r="D20" s="4">
        <v>42112</v>
      </c>
      <c r="E20" s="3">
        <v>10</v>
      </c>
      <c r="F20" s="2">
        <v>0.45</v>
      </c>
      <c r="G20" s="2"/>
      <c r="H20" s="1">
        <f t="shared" si="1"/>
        <v>9.5500000000000007</v>
      </c>
    </row>
    <row r="21" spans="1:8" x14ac:dyDescent="0.25">
      <c r="A21" s="19">
        <v>19</v>
      </c>
      <c r="B21" s="6" t="s">
        <v>60</v>
      </c>
      <c r="C21" s="5" t="s">
        <v>0</v>
      </c>
      <c r="D21" s="4">
        <v>42082</v>
      </c>
      <c r="E21" s="3">
        <v>10</v>
      </c>
      <c r="F21" s="2">
        <v>0.45</v>
      </c>
      <c r="G21" s="2"/>
      <c r="H21" s="1">
        <f t="shared" si="1"/>
        <v>9.5500000000000007</v>
      </c>
    </row>
    <row r="22" spans="1:8" x14ac:dyDescent="0.25">
      <c r="A22" s="19">
        <v>20</v>
      </c>
      <c r="B22" s="6" t="s">
        <v>157</v>
      </c>
      <c r="C22" s="5" t="s">
        <v>42</v>
      </c>
      <c r="D22" s="4">
        <v>42056</v>
      </c>
      <c r="E22" s="3">
        <v>10</v>
      </c>
      <c r="F22" s="2">
        <v>0.45</v>
      </c>
      <c r="G22" s="2"/>
      <c r="H22" s="1">
        <f t="shared" si="1"/>
        <v>9.5500000000000007</v>
      </c>
    </row>
    <row r="23" spans="1:8" x14ac:dyDescent="0.25">
      <c r="A23" s="19">
        <v>21</v>
      </c>
      <c r="B23" s="6" t="s">
        <v>46</v>
      </c>
      <c r="C23" s="26" t="s">
        <v>45</v>
      </c>
      <c r="D23" s="4">
        <v>42662</v>
      </c>
      <c r="E23" s="3">
        <v>10</v>
      </c>
      <c r="F23" s="2">
        <v>0.5</v>
      </c>
      <c r="G23" s="2"/>
      <c r="H23" s="1">
        <f t="shared" si="1"/>
        <v>9.5</v>
      </c>
    </row>
    <row r="24" spans="1:8" x14ac:dyDescent="0.25">
      <c r="A24" s="19">
        <v>22</v>
      </c>
      <c r="B24" s="6" t="s">
        <v>86</v>
      </c>
      <c r="C24" s="26" t="s">
        <v>83</v>
      </c>
      <c r="D24" s="4">
        <v>42654</v>
      </c>
      <c r="E24" s="3">
        <v>10</v>
      </c>
      <c r="F24" s="2">
        <v>0.5</v>
      </c>
      <c r="G24" s="2"/>
      <c r="H24" s="1">
        <f t="shared" si="1"/>
        <v>9.5</v>
      </c>
    </row>
    <row r="25" spans="1:8" x14ac:dyDescent="0.25">
      <c r="A25" s="6">
        <v>23</v>
      </c>
      <c r="B25" s="6" t="s">
        <v>49</v>
      </c>
      <c r="C25" s="26" t="s">
        <v>21</v>
      </c>
      <c r="D25" s="4">
        <v>42495</v>
      </c>
      <c r="E25" s="3">
        <v>10</v>
      </c>
      <c r="F25" s="2">
        <v>0.5</v>
      </c>
      <c r="G25" s="2"/>
      <c r="H25" s="1">
        <f t="shared" si="1"/>
        <v>9.5</v>
      </c>
    </row>
    <row r="26" spans="1:8" x14ac:dyDescent="0.25">
      <c r="A26" s="6">
        <v>24</v>
      </c>
      <c r="B26" s="6" t="s">
        <v>56</v>
      </c>
      <c r="C26" s="26" t="s">
        <v>45</v>
      </c>
      <c r="D26" s="4">
        <v>42243</v>
      </c>
      <c r="E26" s="3">
        <v>10</v>
      </c>
      <c r="F26" s="2">
        <v>0.5</v>
      </c>
      <c r="G26" s="2"/>
      <c r="H26" s="1">
        <f t="shared" si="1"/>
        <v>9.5</v>
      </c>
    </row>
    <row r="27" spans="1:8" ht="15" customHeight="1" x14ac:dyDescent="0.25">
      <c r="A27" s="6">
        <v>25</v>
      </c>
      <c r="B27" s="6" t="s">
        <v>40</v>
      </c>
      <c r="C27" s="26" t="s">
        <v>27</v>
      </c>
      <c r="D27" s="4">
        <v>42286</v>
      </c>
      <c r="E27" s="3">
        <v>10</v>
      </c>
      <c r="F27" s="2">
        <v>0.55000000000000004</v>
      </c>
      <c r="G27" s="2"/>
      <c r="H27" s="1">
        <f t="shared" si="1"/>
        <v>9.4499999999999993</v>
      </c>
    </row>
    <row r="28" spans="1:8" x14ac:dyDescent="0.25">
      <c r="A28" s="6">
        <v>26</v>
      </c>
      <c r="B28" s="6" t="s">
        <v>50</v>
      </c>
      <c r="C28" s="26" t="s">
        <v>42</v>
      </c>
      <c r="D28" s="4">
        <v>42190</v>
      </c>
      <c r="E28" s="3">
        <v>10</v>
      </c>
      <c r="F28" s="2">
        <v>0.55000000000000004</v>
      </c>
      <c r="G28" s="2"/>
      <c r="H28" s="1">
        <f t="shared" si="1"/>
        <v>9.4499999999999993</v>
      </c>
    </row>
    <row r="29" spans="1:8" x14ac:dyDescent="0.25">
      <c r="A29" s="6">
        <v>27</v>
      </c>
      <c r="B29" s="6" t="s">
        <v>77</v>
      </c>
      <c r="C29" s="26" t="s">
        <v>45</v>
      </c>
      <c r="D29" s="4">
        <v>42150</v>
      </c>
      <c r="E29" s="3">
        <v>10</v>
      </c>
      <c r="F29" s="2">
        <v>0.55000000000000004</v>
      </c>
      <c r="G29" s="2"/>
      <c r="H29" s="1">
        <f t="shared" si="1"/>
        <v>9.4499999999999993</v>
      </c>
    </row>
    <row r="30" spans="1:8" x14ac:dyDescent="0.25">
      <c r="A30" s="6">
        <v>28</v>
      </c>
      <c r="B30" s="6" t="s">
        <v>57</v>
      </c>
      <c r="C30" s="26" t="s">
        <v>0</v>
      </c>
      <c r="D30" s="4">
        <v>42069</v>
      </c>
      <c r="E30" s="3">
        <v>10</v>
      </c>
      <c r="F30" s="2">
        <v>0.55000000000000004</v>
      </c>
      <c r="G30" s="2"/>
      <c r="H30" s="1">
        <f t="shared" si="1"/>
        <v>9.4499999999999993</v>
      </c>
    </row>
    <row r="31" spans="1:8" x14ac:dyDescent="0.25">
      <c r="A31" s="6">
        <v>29</v>
      </c>
      <c r="B31" s="6" t="s">
        <v>76</v>
      </c>
      <c r="C31" s="26" t="s">
        <v>45</v>
      </c>
      <c r="D31" s="4">
        <v>42395</v>
      </c>
      <c r="E31" s="3">
        <v>10</v>
      </c>
      <c r="F31" s="2">
        <v>0.6</v>
      </c>
      <c r="G31" s="2"/>
      <c r="H31" s="1">
        <f t="shared" si="1"/>
        <v>9.4</v>
      </c>
    </row>
    <row r="32" spans="1:8" x14ac:dyDescent="0.25">
      <c r="A32" s="6">
        <v>30</v>
      </c>
      <c r="B32" s="48" t="s">
        <v>53</v>
      </c>
      <c r="C32" s="26" t="s">
        <v>21</v>
      </c>
      <c r="D32" s="32">
        <v>42195</v>
      </c>
      <c r="E32" s="3">
        <v>10</v>
      </c>
      <c r="F32" s="2">
        <v>0.6</v>
      </c>
      <c r="G32" s="2"/>
      <c r="H32" s="1">
        <f t="shared" si="1"/>
        <v>9.4</v>
      </c>
    </row>
    <row r="33" spans="1:8" x14ac:dyDescent="0.25">
      <c r="A33" s="6">
        <v>31</v>
      </c>
      <c r="B33" s="6" t="s">
        <v>80</v>
      </c>
      <c r="C33" s="26" t="s">
        <v>70</v>
      </c>
      <c r="D33" s="4">
        <v>42579</v>
      </c>
      <c r="E33" s="3">
        <v>10</v>
      </c>
      <c r="F33" s="2">
        <v>0.65</v>
      </c>
      <c r="G33" s="2"/>
      <c r="H33" s="1">
        <f t="shared" si="1"/>
        <v>9.35</v>
      </c>
    </row>
    <row r="34" spans="1:8" x14ac:dyDescent="0.25">
      <c r="A34" s="6">
        <v>32</v>
      </c>
      <c r="B34" s="6" t="s">
        <v>69</v>
      </c>
      <c r="C34" s="26" t="s">
        <v>45</v>
      </c>
      <c r="D34" s="4">
        <v>42488</v>
      </c>
      <c r="E34" s="3">
        <v>10</v>
      </c>
      <c r="F34" s="2">
        <v>0.65</v>
      </c>
      <c r="G34" s="2"/>
      <c r="H34" s="1">
        <f t="shared" si="1"/>
        <v>9.35</v>
      </c>
    </row>
    <row r="35" spans="1:8" ht="15" customHeight="1" x14ac:dyDescent="0.25">
      <c r="A35" s="6">
        <v>33</v>
      </c>
      <c r="B35" s="6" t="s">
        <v>82</v>
      </c>
      <c r="C35" s="26" t="s">
        <v>27</v>
      </c>
      <c r="D35" s="4">
        <v>42020</v>
      </c>
      <c r="E35" s="3">
        <v>10</v>
      </c>
      <c r="F35" s="2">
        <v>0.65</v>
      </c>
      <c r="G35" s="2"/>
      <c r="H35" s="1">
        <f t="shared" si="1"/>
        <v>9.35</v>
      </c>
    </row>
    <row r="36" spans="1:8" x14ac:dyDescent="0.25">
      <c r="A36" s="6">
        <v>34</v>
      </c>
      <c r="B36" s="6" t="s">
        <v>73</v>
      </c>
      <c r="C36" s="26" t="s">
        <v>70</v>
      </c>
      <c r="D36" s="4">
        <v>42557</v>
      </c>
      <c r="E36" s="3">
        <v>10</v>
      </c>
      <c r="F36" s="2">
        <v>0.7</v>
      </c>
      <c r="G36" s="2"/>
      <c r="H36" s="1">
        <f t="shared" ref="H36:H53" si="2">SUM(E36-F36-G36)</f>
        <v>9.3000000000000007</v>
      </c>
    </row>
    <row r="37" spans="1:8" x14ac:dyDescent="0.25">
      <c r="A37" s="6">
        <v>35</v>
      </c>
      <c r="B37" s="6" t="s">
        <v>62</v>
      </c>
      <c r="C37" s="26" t="s">
        <v>21</v>
      </c>
      <c r="D37" s="4">
        <v>42562</v>
      </c>
      <c r="E37" s="3">
        <v>9.5</v>
      </c>
      <c r="F37" s="2">
        <v>0.4</v>
      </c>
      <c r="G37" s="2"/>
      <c r="H37" s="1">
        <f t="shared" si="2"/>
        <v>9.1</v>
      </c>
    </row>
    <row r="38" spans="1:8" x14ac:dyDescent="0.25">
      <c r="A38" s="6">
        <v>36</v>
      </c>
      <c r="B38" s="49" t="s">
        <v>55</v>
      </c>
      <c r="C38" s="26" t="s">
        <v>21</v>
      </c>
      <c r="D38" s="27">
        <v>42713</v>
      </c>
      <c r="E38" s="3">
        <v>9.5</v>
      </c>
      <c r="F38" s="2">
        <v>0.45</v>
      </c>
      <c r="G38" s="2"/>
      <c r="H38" s="1">
        <f t="shared" ref="H38:H43" si="3">SUM(E38-F38-G38)</f>
        <v>9.0500000000000007</v>
      </c>
    </row>
    <row r="39" spans="1:8" x14ac:dyDescent="0.25">
      <c r="A39" s="6">
        <v>37</v>
      </c>
      <c r="B39" s="6" t="s">
        <v>58</v>
      </c>
      <c r="C39" s="26" t="s">
        <v>21</v>
      </c>
      <c r="D39" s="4">
        <v>42483</v>
      </c>
      <c r="E39" s="3">
        <v>9.5</v>
      </c>
      <c r="F39" s="2">
        <v>0.45</v>
      </c>
      <c r="G39" s="2"/>
      <c r="H39" s="1">
        <f t="shared" si="3"/>
        <v>9.0500000000000007</v>
      </c>
    </row>
    <row r="40" spans="1:8" x14ac:dyDescent="0.25">
      <c r="A40" s="6">
        <v>38</v>
      </c>
      <c r="B40" s="6" t="s">
        <v>63</v>
      </c>
      <c r="C40" s="26" t="s">
        <v>42</v>
      </c>
      <c r="D40" s="4">
        <v>42443</v>
      </c>
      <c r="E40" s="3">
        <v>10</v>
      </c>
      <c r="F40" s="2">
        <v>0.95</v>
      </c>
      <c r="G40" s="2"/>
      <c r="H40" s="1">
        <f t="shared" si="3"/>
        <v>9.0500000000000007</v>
      </c>
    </row>
    <row r="41" spans="1:8" x14ac:dyDescent="0.25">
      <c r="A41" s="6">
        <v>39</v>
      </c>
      <c r="B41" s="48" t="s">
        <v>67</v>
      </c>
      <c r="C41" s="26" t="s">
        <v>21</v>
      </c>
      <c r="D41" s="32">
        <v>42311</v>
      </c>
      <c r="E41" s="3">
        <v>9.5</v>
      </c>
      <c r="F41" s="2">
        <v>0.45</v>
      </c>
      <c r="G41" s="2"/>
      <c r="H41" s="1">
        <f t="shared" si="3"/>
        <v>9.0500000000000007</v>
      </c>
    </row>
    <row r="42" spans="1:8" x14ac:dyDescent="0.25">
      <c r="A42" s="6">
        <v>40</v>
      </c>
      <c r="B42" s="49" t="s">
        <v>59</v>
      </c>
      <c r="C42" s="26" t="s">
        <v>21</v>
      </c>
      <c r="D42" s="27">
        <v>42209</v>
      </c>
      <c r="E42" s="3">
        <v>9.5</v>
      </c>
      <c r="F42" s="2">
        <v>0.45</v>
      </c>
      <c r="G42" s="2"/>
      <c r="H42" s="1">
        <f t="shared" si="3"/>
        <v>9.0500000000000007</v>
      </c>
    </row>
    <row r="43" spans="1:8" ht="15" customHeight="1" x14ac:dyDescent="0.25">
      <c r="A43" s="6">
        <v>41</v>
      </c>
      <c r="B43" s="6" t="s">
        <v>75</v>
      </c>
      <c r="C43" s="26" t="s">
        <v>70</v>
      </c>
      <c r="D43" s="4">
        <v>42143</v>
      </c>
      <c r="E43" s="3">
        <v>10</v>
      </c>
      <c r="F43" s="2">
        <v>0.95</v>
      </c>
      <c r="G43" s="2"/>
      <c r="H43" s="1">
        <f t="shared" si="3"/>
        <v>9.0500000000000007</v>
      </c>
    </row>
    <row r="44" spans="1:8" x14ac:dyDescent="0.25">
      <c r="A44" s="6">
        <v>42</v>
      </c>
      <c r="B44" s="49" t="s">
        <v>65</v>
      </c>
      <c r="C44" s="26" t="s">
        <v>21</v>
      </c>
      <c r="D44" s="27">
        <v>42407</v>
      </c>
      <c r="E44" s="3">
        <v>9.5</v>
      </c>
      <c r="F44" s="2">
        <v>0.55000000000000004</v>
      </c>
      <c r="G44" s="2"/>
      <c r="H44" s="1">
        <f t="shared" si="2"/>
        <v>8.9499999999999993</v>
      </c>
    </row>
    <row r="45" spans="1:8" x14ac:dyDescent="0.25">
      <c r="A45" s="6">
        <v>43</v>
      </c>
      <c r="B45" s="6" t="s">
        <v>74</v>
      </c>
      <c r="C45" s="26" t="s">
        <v>45</v>
      </c>
      <c r="D45" s="4">
        <v>42404</v>
      </c>
      <c r="E45" s="3">
        <v>10</v>
      </c>
      <c r="F45" s="2">
        <v>1.1000000000000001</v>
      </c>
      <c r="G45" s="2"/>
      <c r="H45" s="1">
        <f>SUM(E45-F45-G45)</f>
        <v>8.9</v>
      </c>
    </row>
    <row r="46" spans="1:8" x14ac:dyDescent="0.25">
      <c r="A46" s="6">
        <v>44</v>
      </c>
      <c r="B46" s="50" t="s">
        <v>54</v>
      </c>
      <c r="C46" s="26" t="s">
        <v>21</v>
      </c>
      <c r="D46" s="4">
        <v>42311</v>
      </c>
      <c r="E46" s="3">
        <v>9.5</v>
      </c>
      <c r="F46" s="2">
        <v>0.6</v>
      </c>
      <c r="G46" s="2"/>
      <c r="H46" s="1">
        <f>SUM(E46-F46-G46)</f>
        <v>8.9</v>
      </c>
    </row>
    <row r="47" spans="1:8" x14ac:dyDescent="0.25">
      <c r="A47" s="6">
        <v>45</v>
      </c>
      <c r="B47" s="6" t="s">
        <v>71</v>
      </c>
      <c r="C47" s="26" t="s">
        <v>70</v>
      </c>
      <c r="D47" s="4">
        <v>42132</v>
      </c>
      <c r="E47" s="3">
        <v>9.5</v>
      </c>
      <c r="F47" s="2">
        <v>0.6</v>
      </c>
      <c r="G47" s="2"/>
      <c r="H47" s="1">
        <f>SUM(E47-F47-G47)</f>
        <v>8.9</v>
      </c>
    </row>
    <row r="48" spans="1:8" x14ac:dyDescent="0.25">
      <c r="A48" s="6">
        <v>46</v>
      </c>
      <c r="B48" s="47" t="s">
        <v>41</v>
      </c>
      <c r="C48" s="26" t="s">
        <v>21</v>
      </c>
      <c r="D48" s="30">
        <v>42208</v>
      </c>
      <c r="E48" s="3">
        <v>9.5</v>
      </c>
      <c r="F48" s="2">
        <v>0.95</v>
      </c>
      <c r="G48" s="2"/>
      <c r="H48" s="1">
        <f t="shared" si="2"/>
        <v>8.5500000000000007</v>
      </c>
    </row>
    <row r="49" spans="1:8" x14ac:dyDescent="0.25">
      <c r="A49" s="6">
        <v>47</v>
      </c>
      <c r="B49" s="49" t="s">
        <v>64</v>
      </c>
      <c r="C49" s="26" t="s">
        <v>21</v>
      </c>
      <c r="D49" s="27">
        <v>42442</v>
      </c>
      <c r="E49" s="3">
        <v>9.5</v>
      </c>
      <c r="F49" s="2">
        <v>1.4</v>
      </c>
      <c r="G49" s="2"/>
      <c r="H49" s="1">
        <f t="shared" si="2"/>
        <v>8.1</v>
      </c>
    </row>
    <row r="50" spans="1:8" x14ac:dyDescent="0.25">
      <c r="A50" s="114">
        <v>48</v>
      </c>
      <c r="B50" s="114" t="s">
        <v>66</v>
      </c>
      <c r="C50" s="115" t="s">
        <v>0</v>
      </c>
      <c r="D50" s="116">
        <v>42135</v>
      </c>
      <c r="E50" s="102">
        <v>0</v>
      </c>
      <c r="F50" s="101">
        <v>0</v>
      </c>
      <c r="G50" s="96"/>
      <c r="H50" s="104">
        <f t="shared" si="2"/>
        <v>0</v>
      </c>
    </row>
    <row r="51" spans="1:8" x14ac:dyDescent="0.25">
      <c r="A51" s="114">
        <v>49</v>
      </c>
      <c r="B51" s="114" t="s">
        <v>61</v>
      </c>
      <c r="C51" s="115" t="s">
        <v>27</v>
      </c>
      <c r="D51" s="116">
        <v>42248</v>
      </c>
      <c r="E51" s="102">
        <v>0</v>
      </c>
      <c r="F51" s="101">
        <v>0</v>
      </c>
      <c r="G51" s="96"/>
      <c r="H51" s="104">
        <f t="shared" si="2"/>
        <v>0</v>
      </c>
    </row>
    <row r="52" spans="1:8" x14ac:dyDescent="0.25">
      <c r="A52" s="114">
        <v>50</v>
      </c>
      <c r="B52" s="114" t="s">
        <v>154</v>
      </c>
      <c r="C52" s="115" t="s">
        <v>21</v>
      </c>
      <c r="D52" s="116">
        <v>42288</v>
      </c>
      <c r="E52" s="102">
        <v>0</v>
      </c>
      <c r="F52" s="101">
        <v>0</v>
      </c>
      <c r="G52" s="96"/>
      <c r="H52" s="104">
        <f t="shared" si="2"/>
        <v>0</v>
      </c>
    </row>
    <row r="53" spans="1:8" x14ac:dyDescent="0.25">
      <c r="A53" s="114">
        <v>51</v>
      </c>
      <c r="B53" s="114" t="s">
        <v>156</v>
      </c>
      <c r="C53" s="115" t="s">
        <v>87</v>
      </c>
      <c r="D53" s="116">
        <v>42160</v>
      </c>
      <c r="E53" s="102">
        <v>0</v>
      </c>
      <c r="F53" s="101">
        <v>0</v>
      </c>
      <c r="G53" s="96"/>
      <c r="H53" s="104">
        <f t="shared" si="2"/>
        <v>0</v>
      </c>
    </row>
  </sheetData>
  <sortState xmlns:xlrd2="http://schemas.microsoft.com/office/spreadsheetml/2017/richdata2" ref="B45:H47">
    <sortCondition descending="1" ref="D45:D47"/>
  </sortState>
  <mergeCells count="1">
    <mergeCell ref="E1:H1"/>
  </mergeCells>
  <dataValidations count="1">
    <dataValidation type="custom" allowBlank="1" showInputMessage="1" showErrorMessage="1" sqref="H3:H53" xr:uid="{00000000-0002-0000-0300-000000000000}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1"/>
  <sheetViews>
    <sheetView topLeftCell="A42" zoomScaleNormal="100" workbookViewId="0">
      <selection activeCell="Q53" sqref="Q53"/>
    </sheetView>
  </sheetViews>
  <sheetFormatPr defaultRowHeight="15" x14ac:dyDescent="0.25"/>
  <cols>
    <col min="1" max="1" width="3" bestFit="1" customWidth="1"/>
    <col min="2" max="2" width="22.5703125" bestFit="1" customWidth="1"/>
    <col min="3" max="3" width="25.85546875" style="15" bestFit="1" customWidth="1"/>
    <col min="4" max="4" width="10.7109375" style="15" bestFit="1" customWidth="1"/>
    <col min="5" max="7" width="5.5703125" bestFit="1" customWidth="1"/>
    <col min="8" max="8" width="6.28515625" customWidth="1"/>
    <col min="9" max="14" width="5.5703125" bestFit="1" customWidth="1"/>
    <col min="15" max="15" width="6" bestFit="1" customWidth="1"/>
    <col min="16" max="16" width="5.5703125" bestFit="1" customWidth="1"/>
    <col min="17" max="17" width="7.5703125" bestFit="1" customWidth="1"/>
    <col min="18" max="21" width="9.140625" hidden="1" customWidth="1"/>
    <col min="22" max="22" width="0.140625" customWidth="1"/>
  </cols>
  <sheetData>
    <row r="1" spans="1:23" ht="18.75" x14ac:dyDescent="0.3">
      <c r="A1" s="25"/>
      <c r="B1" s="216" t="s">
        <v>180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spans="1:23" ht="18.75" x14ac:dyDescent="0.3">
      <c r="A2" s="25"/>
      <c r="B2" s="216" t="s">
        <v>19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5"/>
      <c r="S2" s="25"/>
      <c r="T2" s="25"/>
      <c r="U2" s="25"/>
      <c r="V2" s="25"/>
    </row>
    <row r="3" spans="1:23" x14ac:dyDescent="0.25">
      <c r="B3" s="24" t="s">
        <v>18</v>
      </c>
      <c r="E3" s="217" t="s">
        <v>17</v>
      </c>
      <c r="F3" s="218"/>
      <c r="G3" s="218"/>
      <c r="H3" s="218"/>
      <c r="I3" s="219" t="s">
        <v>16</v>
      </c>
      <c r="J3" s="220"/>
      <c r="K3" s="220"/>
      <c r="L3" s="220"/>
      <c r="M3" s="221" t="s">
        <v>15</v>
      </c>
      <c r="N3" s="221"/>
      <c r="O3" s="221"/>
      <c r="P3" s="221"/>
    </row>
    <row r="4" spans="1:23" ht="30" x14ac:dyDescent="0.25">
      <c r="B4" s="9" t="s">
        <v>8</v>
      </c>
      <c r="C4" s="9" t="s">
        <v>7</v>
      </c>
      <c r="D4" s="9" t="s">
        <v>6</v>
      </c>
      <c r="E4" s="23" t="s">
        <v>5</v>
      </c>
      <c r="F4" s="23" t="s">
        <v>13</v>
      </c>
      <c r="G4" s="23" t="s">
        <v>3</v>
      </c>
      <c r="H4" s="23" t="s">
        <v>14</v>
      </c>
      <c r="I4" s="22" t="s">
        <v>5</v>
      </c>
      <c r="J4" s="22" t="s">
        <v>13</v>
      </c>
      <c r="K4" s="22" t="s">
        <v>3</v>
      </c>
      <c r="L4" s="22" t="s">
        <v>12</v>
      </c>
      <c r="M4" s="21" t="s">
        <v>5</v>
      </c>
      <c r="N4" s="21" t="s">
        <v>4</v>
      </c>
      <c r="O4" s="21" t="s">
        <v>3</v>
      </c>
      <c r="P4" s="21" t="s">
        <v>11</v>
      </c>
      <c r="Q4" s="20" t="s">
        <v>10</v>
      </c>
    </row>
    <row r="5" spans="1:23" ht="16.5" customHeight="1" x14ac:dyDescent="0.25">
      <c r="A5" s="56">
        <v>1</v>
      </c>
      <c r="B5" s="56" t="s">
        <v>169</v>
      </c>
      <c r="C5" s="61" t="s">
        <v>87</v>
      </c>
      <c r="D5" s="57">
        <v>40493</v>
      </c>
      <c r="E5" s="58">
        <v>10</v>
      </c>
      <c r="F5" s="59">
        <v>0.5</v>
      </c>
      <c r="G5" s="59"/>
      <c r="H5" s="60">
        <f t="shared" ref="H5:H25" si="0">SUM(E5-F5-G5)</f>
        <v>9.5</v>
      </c>
      <c r="I5" s="58">
        <v>10</v>
      </c>
      <c r="J5" s="59">
        <v>0.35</v>
      </c>
      <c r="K5" s="59"/>
      <c r="L5" s="60">
        <f t="shared" ref="L5:L25" si="1">SUM(I5-J5-K5)</f>
        <v>9.65</v>
      </c>
      <c r="M5" s="58">
        <v>10</v>
      </c>
      <c r="N5" s="59">
        <v>0.2</v>
      </c>
      <c r="O5" s="59"/>
      <c r="P5" s="60">
        <f t="shared" ref="P5:P25" si="2">SUM(M5-N5-O5)</f>
        <v>9.8000000000000007</v>
      </c>
      <c r="Q5" s="64">
        <f t="shared" ref="Q5:Q25" si="3">SUM(H5+L5+P5)</f>
        <v>28.95</v>
      </c>
      <c r="R5" s="36"/>
      <c r="S5" s="36"/>
      <c r="T5" s="36"/>
      <c r="U5" s="36"/>
      <c r="V5" s="36"/>
      <c r="W5" s="15"/>
    </row>
    <row r="6" spans="1:23" ht="14.25" customHeight="1" x14ac:dyDescent="0.25">
      <c r="A6" s="56">
        <v>2</v>
      </c>
      <c r="B6" s="56" t="s">
        <v>170</v>
      </c>
      <c r="C6" s="61" t="s">
        <v>87</v>
      </c>
      <c r="D6" s="57">
        <v>40493</v>
      </c>
      <c r="E6" s="58">
        <v>10</v>
      </c>
      <c r="F6" s="59">
        <v>0.3</v>
      </c>
      <c r="G6" s="59"/>
      <c r="H6" s="60">
        <f t="shared" si="0"/>
        <v>9.6999999999999993</v>
      </c>
      <c r="I6" s="58">
        <v>10</v>
      </c>
      <c r="J6" s="59">
        <v>0.42499999999999999</v>
      </c>
      <c r="K6" s="59"/>
      <c r="L6" s="60">
        <f t="shared" si="1"/>
        <v>9.5749999999999993</v>
      </c>
      <c r="M6" s="58">
        <v>10</v>
      </c>
      <c r="N6" s="59">
        <v>0.65</v>
      </c>
      <c r="O6" s="59"/>
      <c r="P6" s="60">
        <f t="shared" si="2"/>
        <v>9.35</v>
      </c>
      <c r="Q6" s="64">
        <f t="shared" si="3"/>
        <v>28.625</v>
      </c>
      <c r="R6" s="36"/>
      <c r="S6" s="36"/>
      <c r="T6" s="36"/>
      <c r="U6" s="36"/>
      <c r="V6" s="36"/>
      <c r="W6" s="15"/>
    </row>
    <row r="7" spans="1:23" x14ac:dyDescent="0.25">
      <c r="A7" s="56">
        <v>3</v>
      </c>
      <c r="B7" s="56" t="s">
        <v>176</v>
      </c>
      <c r="C7" s="61" t="s">
        <v>87</v>
      </c>
      <c r="D7" s="57">
        <v>39866</v>
      </c>
      <c r="E7" s="58">
        <v>10</v>
      </c>
      <c r="F7" s="59">
        <v>0.35</v>
      </c>
      <c r="G7" s="59"/>
      <c r="H7" s="60">
        <f t="shared" si="0"/>
        <v>9.65</v>
      </c>
      <c r="I7" s="58">
        <v>10</v>
      </c>
      <c r="J7" s="59">
        <v>0.5</v>
      </c>
      <c r="K7" s="59"/>
      <c r="L7" s="60">
        <f t="shared" si="1"/>
        <v>9.5</v>
      </c>
      <c r="M7" s="58">
        <v>10</v>
      </c>
      <c r="N7" s="59">
        <v>0.65</v>
      </c>
      <c r="O7" s="59"/>
      <c r="P7" s="60">
        <f t="shared" si="2"/>
        <v>9.35</v>
      </c>
      <c r="Q7" s="64">
        <f t="shared" si="3"/>
        <v>28.5</v>
      </c>
      <c r="R7" s="36"/>
      <c r="S7" s="36"/>
      <c r="T7" s="36"/>
      <c r="U7" s="36"/>
      <c r="V7" s="36"/>
      <c r="W7" s="15"/>
    </row>
    <row r="8" spans="1:23" x14ac:dyDescent="0.25">
      <c r="A8" s="6">
        <v>4</v>
      </c>
      <c r="B8" s="6" t="s">
        <v>172</v>
      </c>
      <c r="C8" s="26" t="s">
        <v>94</v>
      </c>
      <c r="D8" s="4">
        <v>40016</v>
      </c>
      <c r="E8" s="3">
        <v>10</v>
      </c>
      <c r="F8" s="2">
        <v>0.7</v>
      </c>
      <c r="G8" s="2"/>
      <c r="H8" s="1">
        <f t="shared" si="0"/>
        <v>9.3000000000000007</v>
      </c>
      <c r="I8" s="3">
        <v>10</v>
      </c>
      <c r="J8" s="2">
        <v>0.45</v>
      </c>
      <c r="K8" s="2"/>
      <c r="L8" s="1">
        <f t="shared" si="1"/>
        <v>9.5500000000000007</v>
      </c>
      <c r="M8" s="3">
        <v>10</v>
      </c>
      <c r="N8" s="2">
        <v>0.5</v>
      </c>
      <c r="O8" s="2"/>
      <c r="P8" s="1">
        <f t="shared" si="2"/>
        <v>9.5</v>
      </c>
      <c r="Q8" s="17">
        <f t="shared" si="3"/>
        <v>28.35</v>
      </c>
      <c r="W8" s="15"/>
    </row>
    <row r="9" spans="1:23" ht="14.25" customHeight="1" x14ac:dyDescent="0.25">
      <c r="A9" s="6">
        <v>5</v>
      </c>
      <c r="B9" s="6" t="s">
        <v>179</v>
      </c>
      <c r="C9" s="26" t="s">
        <v>94</v>
      </c>
      <c r="D9" s="4">
        <v>40360</v>
      </c>
      <c r="E9" s="3">
        <v>10</v>
      </c>
      <c r="F9" s="2">
        <v>0.5</v>
      </c>
      <c r="G9" s="2"/>
      <c r="H9" s="1">
        <f t="shared" si="0"/>
        <v>9.5</v>
      </c>
      <c r="I9" s="3">
        <v>10</v>
      </c>
      <c r="J9" s="2">
        <v>0.67500000000000004</v>
      </c>
      <c r="K9" s="2"/>
      <c r="L9" s="1">
        <f t="shared" si="1"/>
        <v>9.3249999999999993</v>
      </c>
      <c r="M9" s="3">
        <v>10</v>
      </c>
      <c r="N9" s="2">
        <v>0.7</v>
      </c>
      <c r="O9" s="2"/>
      <c r="P9" s="1">
        <f t="shared" si="2"/>
        <v>9.3000000000000007</v>
      </c>
      <c r="Q9" s="17">
        <f t="shared" si="3"/>
        <v>28.125</v>
      </c>
      <c r="W9" s="15"/>
    </row>
    <row r="10" spans="1:23" ht="14.25" customHeight="1" x14ac:dyDescent="0.25">
      <c r="A10" s="6">
        <v>6</v>
      </c>
      <c r="B10" s="6" t="s">
        <v>162</v>
      </c>
      <c r="C10" s="26" t="s">
        <v>93</v>
      </c>
      <c r="D10" s="4">
        <v>39588</v>
      </c>
      <c r="E10" s="3">
        <v>10</v>
      </c>
      <c r="F10" s="2">
        <v>0.47499999999999998</v>
      </c>
      <c r="G10" s="2"/>
      <c r="H10" s="1">
        <f t="shared" si="0"/>
        <v>9.5250000000000004</v>
      </c>
      <c r="I10" s="3">
        <v>10</v>
      </c>
      <c r="J10" s="2">
        <v>0.8</v>
      </c>
      <c r="K10" s="2">
        <v>0.3</v>
      </c>
      <c r="L10" s="1">
        <f t="shared" si="1"/>
        <v>8.8999999999999986</v>
      </c>
      <c r="M10" s="3">
        <v>10</v>
      </c>
      <c r="N10" s="2">
        <v>0.5</v>
      </c>
      <c r="O10" s="2"/>
      <c r="P10" s="1">
        <f t="shared" si="2"/>
        <v>9.5</v>
      </c>
      <c r="Q10" s="17">
        <f t="shared" si="3"/>
        <v>27.924999999999997</v>
      </c>
      <c r="W10" s="15"/>
    </row>
    <row r="11" spans="1:23" ht="14.25" customHeight="1" x14ac:dyDescent="0.25">
      <c r="A11" s="6">
        <v>7</v>
      </c>
      <c r="B11" s="6" t="s">
        <v>168</v>
      </c>
      <c r="C11" s="26" t="s">
        <v>94</v>
      </c>
      <c r="D11" s="32">
        <v>39579</v>
      </c>
      <c r="E11" s="3">
        <v>10</v>
      </c>
      <c r="F11" s="2">
        <v>0.35</v>
      </c>
      <c r="G11" s="2"/>
      <c r="H11" s="1">
        <f t="shared" si="0"/>
        <v>9.65</v>
      </c>
      <c r="I11" s="3">
        <v>10</v>
      </c>
      <c r="J11" s="2">
        <v>0.65</v>
      </c>
      <c r="K11" s="2"/>
      <c r="L11" s="1">
        <f t="shared" si="1"/>
        <v>9.35</v>
      </c>
      <c r="M11" s="3">
        <v>10</v>
      </c>
      <c r="N11" s="2">
        <v>1.1000000000000001</v>
      </c>
      <c r="O11" s="2"/>
      <c r="P11" s="1">
        <f t="shared" si="2"/>
        <v>8.9</v>
      </c>
      <c r="Q11" s="17">
        <f t="shared" si="3"/>
        <v>27.9</v>
      </c>
      <c r="W11" s="15"/>
    </row>
    <row r="12" spans="1:23" ht="14.25" customHeight="1" x14ac:dyDescent="0.25">
      <c r="A12" s="6">
        <v>8</v>
      </c>
      <c r="B12" s="47" t="s">
        <v>167</v>
      </c>
      <c r="C12" s="26" t="s">
        <v>78</v>
      </c>
      <c r="D12" s="30">
        <v>39808</v>
      </c>
      <c r="E12" s="3">
        <v>10</v>
      </c>
      <c r="F12" s="2">
        <v>0.6</v>
      </c>
      <c r="G12" s="2"/>
      <c r="H12" s="1">
        <f t="shared" si="0"/>
        <v>9.4</v>
      </c>
      <c r="I12" s="3">
        <v>10</v>
      </c>
      <c r="J12" s="2">
        <v>0.65</v>
      </c>
      <c r="K12" s="2"/>
      <c r="L12" s="1">
        <f t="shared" si="1"/>
        <v>9.35</v>
      </c>
      <c r="M12" s="3">
        <v>10</v>
      </c>
      <c r="N12" s="2">
        <v>1</v>
      </c>
      <c r="O12" s="2"/>
      <c r="P12" s="1">
        <f t="shared" si="2"/>
        <v>9</v>
      </c>
      <c r="Q12" s="17">
        <f t="shared" si="3"/>
        <v>27.75</v>
      </c>
      <c r="W12" s="15"/>
    </row>
    <row r="13" spans="1:23" ht="14.25" customHeight="1" x14ac:dyDescent="0.25">
      <c r="A13" s="6">
        <v>9</v>
      </c>
      <c r="B13" s="6" t="s">
        <v>166</v>
      </c>
      <c r="C13" s="26" t="s">
        <v>21</v>
      </c>
      <c r="D13" s="4">
        <v>40084</v>
      </c>
      <c r="E13" s="3">
        <v>10</v>
      </c>
      <c r="F13" s="2">
        <v>0.8</v>
      </c>
      <c r="G13" s="2"/>
      <c r="H13" s="1">
        <f t="shared" si="0"/>
        <v>9.1999999999999993</v>
      </c>
      <c r="I13" s="3">
        <v>10</v>
      </c>
      <c r="J13" s="2">
        <v>0.57499999999999996</v>
      </c>
      <c r="K13" s="2"/>
      <c r="L13" s="1">
        <f t="shared" si="1"/>
        <v>9.4250000000000007</v>
      </c>
      <c r="M13" s="3">
        <v>10</v>
      </c>
      <c r="N13" s="2">
        <v>0.9</v>
      </c>
      <c r="O13" s="2"/>
      <c r="P13" s="1">
        <f t="shared" si="2"/>
        <v>9.1</v>
      </c>
      <c r="Q13" s="17">
        <f t="shared" si="3"/>
        <v>27.725000000000001</v>
      </c>
      <c r="R13" s="36"/>
      <c r="S13" s="36"/>
      <c r="T13" s="36"/>
      <c r="U13" s="36"/>
      <c r="V13" s="36"/>
    </row>
    <row r="14" spans="1:23" ht="14.25" customHeight="1" x14ac:dyDescent="0.25">
      <c r="A14" s="6">
        <v>10</v>
      </c>
      <c r="B14" s="6" t="s">
        <v>159</v>
      </c>
      <c r="C14" s="26" t="s">
        <v>45</v>
      </c>
      <c r="D14" s="4">
        <v>39791</v>
      </c>
      <c r="E14" s="3">
        <v>10</v>
      </c>
      <c r="F14" s="2">
        <v>1</v>
      </c>
      <c r="G14" s="2"/>
      <c r="H14" s="1">
        <f t="shared" si="0"/>
        <v>9</v>
      </c>
      <c r="I14" s="3">
        <v>10</v>
      </c>
      <c r="J14" s="2">
        <v>0.6</v>
      </c>
      <c r="K14" s="2"/>
      <c r="L14" s="1">
        <f t="shared" si="1"/>
        <v>9.4</v>
      </c>
      <c r="M14" s="3">
        <v>9.5</v>
      </c>
      <c r="N14" s="2">
        <v>0.4</v>
      </c>
      <c r="O14" s="2"/>
      <c r="P14" s="1">
        <f t="shared" si="2"/>
        <v>9.1</v>
      </c>
      <c r="Q14" s="17">
        <f t="shared" si="3"/>
        <v>27.5</v>
      </c>
      <c r="R14" s="36"/>
      <c r="S14" s="36"/>
      <c r="T14" s="36"/>
      <c r="U14" s="36"/>
      <c r="V14" s="36"/>
    </row>
    <row r="15" spans="1:23" x14ac:dyDescent="0.25">
      <c r="A15" s="6">
        <v>11</v>
      </c>
      <c r="B15" s="47" t="s">
        <v>161</v>
      </c>
      <c r="C15" s="26" t="s">
        <v>45</v>
      </c>
      <c r="D15" s="4">
        <v>40356</v>
      </c>
      <c r="E15" s="3">
        <v>10</v>
      </c>
      <c r="F15" s="2">
        <v>0.8</v>
      </c>
      <c r="G15" s="2"/>
      <c r="H15" s="1">
        <f t="shared" si="0"/>
        <v>9.1999999999999993</v>
      </c>
      <c r="I15" s="3">
        <v>10</v>
      </c>
      <c r="J15" s="2">
        <v>0.95</v>
      </c>
      <c r="K15" s="2"/>
      <c r="L15" s="1">
        <f t="shared" si="1"/>
        <v>9.0500000000000007</v>
      </c>
      <c r="M15" s="3">
        <v>9.5</v>
      </c>
      <c r="N15" s="2">
        <v>0.5</v>
      </c>
      <c r="O15" s="2"/>
      <c r="P15" s="1">
        <f t="shared" si="2"/>
        <v>9</v>
      </c>
      <c r="Q15" s="17">
        <f t="shared" si="3"/>
        <v>27.25</v>
      </c>
      <c r="R15" s="36"/>
      <c r="S15" s="36"/>
      <c r="T15" s="36"/>
      <c r="U15" s="36"/>
      <c r="V15" s="36"/>
    </row>
    <row r="16" spans="1:23" x14ac:dyDescent="0.25">
      <c r="A16" s="6">
        <v>12</v>
      </c>
      <c r="B16" s="6" t="s">
        <v>163</v>
      </c>
      <c r="C16" s="26" t="s">
        <v>93</v>
      </c>
      <c r="D16" s="4">
        <v>39617</v>
      </c>
      <c r="E16" s="3">
        <v>10</v>
      </c>
      <c r="F16" s="2">
        <v>0.95</v>
      </c>
      <c r="G16" s="2"/>
      <c r="H16" s="1">
        <f t="shared" si="0"/>
        <v>9.0500000000000007</v>
      </c>
      <c r="I16" s="3">
        <v>10</v>
      </c>
      <c r="J16" s="2">
        <v>0.6</v>
      </c>
      <c r="K16" s="2">
        <v>0.3</v>
      </c>
      <c r="L16" s="1">
        <f t="shared" si="1"/>
        <v>9.1</v>
      </c>
      <c r="M16" s="3">
        <v>10</v>
      </c>
      <c r="N16" s="2">
        <v>0.95</v>
      </c>
      <c r="O16" s="2"/>
      <c r="P16" s="1">
        <f t="shared" si="2"/>
        <v>9.0500000000000007</v>
      </c>
      <c r="Q16" s="17">
        <f t="shared" si="3"/>
        <v>27.2</v>
      </c>
    </row>
    <row r="17" spans="1:18" ht="15.75" x14ac:dyDescent="0.25">
      <c r="A17" s="6">
        <v>13</v>
      </c>
      <c r="B17" s="6" t="s">
        <v>165</v>
      </c>
      <c r="C17" s="26" t="s">
        <v>92</v>
      </c>
      <c r="D17" s="4">
        <v>39965</v>
      </c>
      <c r="E17" s="3">
        <v>10</v>
      </c>
      <c r="F17" s="2">
        <v>0.6</v>
      </c>
      <c r="G17" s="2"/>
      <c r="H17" s="1">
        <f>SUM(E17-F17-G17)</f>
        <v>9.4</v>
      </c>
      <c r="I17" s="3">
        <v>10</v>
      </c>
      <c r="J17" s="2">
        <v>1.05</v>
      </c>
      <c r="K17" s="2"/>
      <c r="L17" s="1">
        <f>SUM(I17-J17-K17)</f>
        <v>8.9499999999999993</v>
      </c>
      <c r="M17" s="3">
        <v>9</v>
      </c>
      <c r="N17" s="2">
        <v>0.3</v>
      </c>
      <c r="O17" s="2"/>
      <c r="P17" s="1">
        <f>SUM(M17-N17-O17)</f>
        <v>8.6999999999999993</v>
      </c>
      <c r="Q17" s="17">
        <f>SUM(H17+L17+P17)</f>
        <v>27.05</v>
      </c>
      <c r="R17" s="53">
        <f>SUM('JUNIOR CL'!E5-'JUNIOR CL'!F5-'JUNIOR CL'!G5)</f>
        <v>9.65</v>
      </c>
    </row>
    <row r="18" spans="1:18" x14ac:dyDescent="0.25">
      <c r="A18" s="6">
        <v>14</v>
      </c>
      <c r="B18" s="47" t="s">
        <v>175</v>
      </c>
      <c r="C18" s="26" t="s">
        <v>70</v>
      </c>
      <c r="D18" s="30">
        <v>40375</v>
      </c>
      <c r="E18" s="3">
        <v>10</v>
      </c>
      <c r="F18" s="2">
        <v>1.1000000000000001</v>
      </c>
      <c r="G18" s="2"/>
      <c r="H18" s="1">
        <f>SUM(E18-F18-G18)</f>
        <v>8.9</v>
      </c>
      <c r="I18" s="3">
        <v>10</v>
      </c>
      <c r="J18" s="2">
        <v>1.1000000000000001</v>
      </c>
      <c r="K18" s="2"/>
      <c r="L18" s="1">
        <f>SUM(I18-J18-K18)</f>
        <v>8.9</v>
      </c>
      <c r="M18" s="3">
        <v>10</v>
      </c>
      <c r="N18" s="2">
        <v>0.75</v>
      </c>
      <c r="O18" s="2"/>
      <c r="P18" s="1">
        <f>SUM(M18-N18-O18)</f>
        <v>9.25</v>
      </c>
      <c r="Q18" s="17">
        <f>SUM(H18+L18+P18)</f>
        <v>27.05</v>
      </c>
    </row>
    <row r="19" spans="1:18" x14ac:dyDescent="0.25">
      <c r="A19" s="6">
        <v>15</v>
      </c>
      <c r="B19" s="6" t="s">
        <v>171</v>
      </c>
      <c r="C19" s="26" t="s">
        <v>87</v>
      </c>
      <c r="D19" s="4">
        <v>39968</v>
      </c>
      <c r="E19" s="3">
        <v>10</v>
      </c>
      <c r="F19" s="2">
        <v>0.8</v>
      </c>
      <c r="G19" s="2"/>
      <c r="H19" s="1">
        <f t="shared" si="0"/>
        <v>9.1999999999999993</v>
      </c>
      <c r="I19" s="3">
        <v>9</v>
      </c>
      <c r="J19" s="2">
        <v>0.5</v>
      </c>
      <c r="K19" s="2"/>
      <c r="L19" s="1">
        <f t="shared" si="1"/>
        <v>8.5</v>
      </c>
      <c r="M19" s="3">
        <v>10</v>
      </c>
      <c r="N19" s="2">
        <v>0.85</v>
      </c>
      <c r="O19" s="2"/>
      <c r="P19" s="1">
        <f t="shared" si="2"/>
        <v>9.15</v>
      </c>
      <c r="Q19" s="17">
        <f t="shared" si="3"/>
        <v>26.85</v>
      </c>
    </row>
    <row r="20" spans="1:18" x14ac:dyDescent="0.25">
      <c r="A20" s="6">
        <v>16</v>
      </c>
      <c r="B20" s="47" t="s">
        <v>177</v>
      </c>
      <c r="C20" s="26" t="s">
        <v>95</v>
      </c>
      <c r="D20" s="30">
        <v>40336</v>
      </c>
      <c r="E20" s="3">
        <v>10</v>
      </c>
      <c r="F20" s="2">
        <v>0.77500000000000002</v>
      </c>
      <c r="G20" s="2"/>
      <c r="H20" s="1">
        <f t="shared" si="0"/>
        <v>9.2249999999999996</v>
      </c>
      <c r="I20" s="3">
        <v>10</v>
      </c>
      <c r="J20" s="2">
        <v>1.2</v>
      </c>
      <c r="K20" s="2"/>
      <c r="L20" s="1">
        <f t="shared" si="1"/>
        <v>8.8000000000000007</v>
      </c>
      <c r="M20" s="3">
        <v>10</v>
      </c>
      <c r="N20" s="2">
        <v>1.55</v>
      </c>
      <c r="O20" s="2"/>
      <c r="P20" s="1">
        <f t="shared" si="2"/>
        <v>8.4499999999999993</v>
      </c>
      <c r="Q20" s="17">
        <f t="shared" si="3"/>
        <v>26.474999999999998</v>
      </c>
    </row>
    <row r="21" spans="1:18" x14ac:dyDescent="0.25">
      <c r="A21" s="6">
        <v>17</v>
      </c>
      <c r="B21" s="6" t="s">
        <v>164</v>
      </c>
      <c r="C21" s="26" t="s">
        <v>45</v>
      </c>
      <c r="D21" s="4">
        <v>40362</v>
      </c>
      <c r="E21" s="3">
        <v>10</v>
      </c>
      <c r="F21" s="2">
        <v>1</v>
      </c>
      <c r="G21" s="2"/>
      <c r="H21" s="1">
        <f t="shared" si="0"/>
        <v>9</v>
      </c>
      <c r="I21" s="3">
        <v>10</v>
      </c>
      <c r="J21" s="2">
        <v>1.2</v>
      </c>
      <c r="K21" s="2"/>
      <c r="L21" s="1">
        <f t="shared" si="1"/>
        <v>8.8000000000000007</v>
      </c>
      <c r="M21" s="3">
        <v>9.5</v>
      </c>
      <c r="N21" s="2">
        <v>0.95</v>
      </c>
      <c r="O21" s="2"/>
      <c r="P21" s="1">
        <f t="shared" si="2"/>
        <v>8.5500000000000007</v>
      </c>
      <c r="Q21" s="17">
        <f t="shared" si="3"/>
        <v>26.35</v>
      </c>
    </row>
    <row r="22" spans="1:18" x14ac:dyDescent="0.25">
      <c r="A22" s="6">
        <v>18</v>
      </c>
      <c r="B22" s="47" t="s">
        <v>174</v>
      </c>
      <c r="C22" s="26" t="s">
        <v>70</v>
      </c>
      <c r="D22" s="30">
        <v>40350</v>
      </c>
      <c r="E22" s="3">
        <v>10</v>
      </c>
      <c r="F22" s="2">
        <v>0.5</v>
      </c>
      <c r="G22" s="2">
        <v>0.3</v>
      </c>
      <c r="H22" s="1">
        <f t="shared" si="0"/>
        <v>9.1999999999999993</v>
      </c>
      <c r="I22" s="3">
        <v>10</v>
      </c>
      <c r="J22" s="2">
        <v>1.3</v>
      </c>
      <c r="K22" s="2"/>
      <c r="L22" s="1">
        <f t="shared" si="1"/>
        <v>8.6999999999999993</v>
      </c>
      <c r="M22" s="3">
        <v>10</v>
      </c>
      <c r="N22" s="2">
        <v>1.75</v>
      </c>
      <c r="O22" s="2"/>
      <c r="P22" s="1">
        <f t="shared" si="2"/>
        <v>8.25</v>
      </c>
      <c r="Q22" s="17">
        <f t="shared" si="3"/>
        <v>26.15</v>
      </c>
    </row>
    <row r="23" spans="1:18" x14ac:dyDescent="0.25">
      <c r="A23" s="6">
        <v>19</v>
      </c>
      <c r="B23" s="47" t="s">
        <v>160</v>
      </c>
      <c r="C23" s="26" t="s">
        <v>45</v>
      </c>
      <c r="D23" s="30">
        <v>40380</v>
      </c>
      <c r="E23" s="3">
        <v>10</v>
      </c>
      <c r="F23" s="2">
        <v>1.425</v>
      </c>
      <c r="G23" s="2"/>
      <c r="H23" s="1">
        <f t="shared" si="0"/>
        <v>8.5749999999999993</v>
      </c>
      <c r="I23" s="3">
        <v>10</v>
      </c>
      <c r="J23" s="2">
        <v>1.35</v>
      </c>
      <c r="K23" s="2"/>
      <c r="L23" s="1">
        <f t="shared" si="1"/>
        <v>8.65</v>
      </c>
      <c r="M23" s="3">
        <v>9</v>
      </c>
      <c r="N23" s="2">
        <v>0.35</v>
      </c>
      <c r="O23" s="2"/>
      <c r="P23" s="1">
        <f t="shared" si="2"/>
        <v>8.65</v>
      </c>
      <c r="Q23" s="17">
        <f t="shared" si="3"/>
        <v>25.875</v>
      </c>
    </row>
    <row r="24" spans="1:18" x14ac:dyDescent="0.25">
      <c r="A24" s="6">
        <v>20</v>
      </c>
      <c r="B24" s="47" t="s">
        <v>173</v>
      </c>
      <c r="C24" s="26" t="s">
        <v>78</v>
      </c>
      <c r="D24" s="30">
        <v>40038</v>
      </c>
      <c r="E24" s="3">
        <v>10</v>
      </c>
      <c r="F24" s="2">
        <v>0.7</v>
      </c>
      <c r="G24" s="2"/>
      <c r="H24" s="1">
        <f t="shared" si="0"/>
        <v>9.3000000000000007</v>
      </c>
      <c r="I24" s="3">
        <v>10</v>
      </c>
      <c r="J24" s="2">
        <v>1.6</v>
      </c>
      <c r="K24" s="2"/>
      <c r="L24" s="1">
        <f t="shared" si="1"/>
        <v>8.4</v>
      </c>
      <c r="M24" s="3">
        <v>9</v>
      </c>
      <c r="N24" s="2">
        <v>0.9</v>
      </c>
      <c r="O24" s="2"/>
      <c r="P24" s="1">
        <f t="shared" si="2"/>
        <v>8.1</v>
      </c>
      <c r="Q24" s="17">
        <f t="shared" si="3"/>
        <v>25.800000000000004</v>
      </c>
    </row>
    <row r="25" spans="1:18" x14ac:dyDescent="0.25">
      <c r="A25" s="114">
        <v>21</v>
      </c>
      <c r="B25" s="97" t="s">
        <v>178</v>
      </c>
      <c r="C25" s="98" t="s">
        <v>83</v>
      </c>
      <c r="D25" s="99">
        <v>40404</v>
      </c>
      <c r="E25" s="102">
        <v>0</v>
      </c>
      <c r="F25" s="101">
        <v>0</v>
      </c>
      <c r="G25" s="96"/>
      <c r="H25" s="104">
        <f t="shared" si="0"/>
        <v>0</v>
      </c>
      <c r="I25" s="102">
        <v>0</v>
      </c>
      <c r="J25" s="101">
        <v>0</v>
      </c>
      <c r="K25" s="96"/>
      <c r="L25" s="104">
        <f t="shared" si="1"/>
        <v>0</v>
      </c>
      <c r="M25" s="102">
        <v>0</v>
      </c>
      <c r="N25" s="101">
        <v>0</v>
      </c>
      <c r="O25" s="96"/>
      <c r="P25" s="104">
        <f t="shared" si="2"/>
        <v>0</v>
      </c>
      <c r="Q25" s="103">
        <f t="shared" si="3"/>
        <v>0</v>
      </c>
    </row>
    <row r="27" spans="1:18" x14ac:dyDescent="0.25">
      <c r="B27" s="35"/>
      <c r="C27" s="52"/>
      <c r="D27" s="51"/>
      <c r="E27" s="13"/>
      <c r="F27" s="12"/>
      <c r="G27" s="12"/>
      <c r="H27" s="11"/>
    </row>
    <row r="28" spans="1:18" x14ac:dyDescent="0.25">
      <c r="C28" s="37"/>
      <c r="E28" s="215" t="s">
        <v>9</v>
      </c>
      <c r="F28" s="215"/>
      <c r="G28" s="215"/>
      <c r="H28" s="215"/>
    </row>
    <row r="29" spans="1:18" ht="30" x14ac:dyDescent="0.25">
      <c r="B29" s="8" t="s">
        <v>8</v>
      </c>
      <c r="C29" s="9" t="s">
        <v>7</v>
      </c>
      <c r="D29" s="9" t="s">
        <v>6</v>
      </c>
      <c r="E29" s="7" t="s">
        <v>5</v>
      </c>
      <c r="F29" s="7" t="s">
        <v>4</v>
      </c>
      <c r="G29" s="7" t="s">
        <v>3</v>
      </c>
      <c r="H29" s="7" t="s">
        <v>2</v>
      </c>
    </row>
    <row r="30" spans="1:18" x14ac:dyDescent="0.25">
      <c r="A30" s="105">
        <v>1</v>
      </c>
      <c r="B30" s="105" t="s">
        <v>171</v>
      </c>
      <c r="C30" s="111" t="s">
        <v>87</v>
      </c>
      <c r="D30" s="107">
        <v>39968</v>
      </c>
      <c r="E30" s="108">
        <v>22.5</v>
      </c>
      <c r="F30" s="109">
        <v>0.5</v>
      </c>
      <c r="G30" s="109"/>
      <c r="H30" s="110">
        <f t="shared" ref="H30:H50" si="4">SUM(E30-F30-G30)</f>
        <v>22</v>
      </c>
      <c r="I30" s="15"/>
    </row>
    <row r="31" spans="1:18" x14ac:dyDescent="0.25">
      <c r="A31" s="105">
        <v>2</v>
      </c>
      <c r="B31" s="131" t="s">
        <v>167</v>
      </c>
      <c r="C31" s="111" t="s">
        <v>78</v>
      </c>
      <c r="D31" s="132">
        <v>39808</v>
      </c>
      <c r="E31" s="108">
        <v>22.5</v>
      </c>
      <c r="F31" s="109">
        <v>0.65</v>
      </c>
      <c r="G31" s="109"/>
      <c r="H31" s="110">
        <f>SUM(E31-F31-G31)</f>
        <v>21.85</v>
      </c>
    </row>
    <row r="32" spans="1:18" x14ac:dyDescent="0.25">
      <c r="A32" s="105">
        <v>3</v>
      </c>
      <c r="B32" s="105" t="s">
        <v>170</v>
      </c>
      <c r="C32" s="111" t="s">
        <v>87</v>
      </c>
      <c r="D32" s="107">
        <v>40493</v>
      </c>
      <c r="E32" s="108">
        <v>22.5</v>
      </c>
      <c r="F32" s="109">
        <v>0.65</v>
      </c>
      <c r="G32" s="109"/>
      <c r="H32" s="110">
        <f>SUM(E32-F32-G32)</f>
        <v>21.85</v>
      </c>
    </row>
    <row r="33" spans="1:8" x14ac:dyDescent="0.25">
      <c r="A33" s="105">
        <v>4</v>
      </c>
      <c r="B33" s="105" t="s">
        <v>169</v>
      </c>
      <c r="C33" s="111" t="s">
        <v>87</v>
      </c>
      <c r="D33" s="107">
        <v>40493</v>
      </c>
      <c r="E33" s="108">
        <v>22.5</v>
      </c>
      <c r="F33" s="109">
        <v>0.65</v>
      </c>
      <c r="G33" s="109"/>
      <c r="H33" s="110">
        <f>SUM(E33-F33-G33)</f>
        <v>21.85</v>
      </c>
    </row>
    <row r="34" spans="1:8" x14ac:dyDescent="0.25">
      <c r="A34" s="105">
        <v>5</v>
      </c>
      <c r="B34" s="131" t="s">
        <v>161</v>
      </c>
      <c r="C34" s="111" t="s">
        <v>45</v>
      </c>
      <c r="D34" s="107">
        <v>40356</v>
      </c>
      <c r="E34" s="108">
        <v>22.5</v>
      </c>
      <c r="F34" s="109">
        <v>0.9</v>
      </c>
      <c r="G34" s="109"/>
      <c r="H34" s="110">
        <f>SUM(E34-F34-G34)</f>
        <v>21.6</v>
      </c>
    </row>
    <row r="35" spans="1:8" x14ac:dyDescent="0.25">
      <c r="A35" s="6">
        <v>6</v>
      </c>
      <c r="B35" s="6" t="s">
        <v>179</v>
      </c>
      <c r="C35" s="26" t="s">
        <v>94</v>
      </c>
      <c r="D35" s="4">
        <v>40360</v>
      </c>
      <c r="E35" s="3">
        <v>22.5</v>
      </c>
      <c r="F35" s="2">
        <v>0.9</v>
      </c>
      <c r="G35" s="2"/>
      <c r="H35" s="1">
        <f>SUM(E35-F35-G35)</f>
        <v>21.6</v>
      </c>
    </row>
    <row r="36" spans="1:8" x14ac:dyDescent="0.25">
      <c r="A36" s="6">
        <v>7</v>
      </c>
      <c r="B36" s="6" t="s">
        <v>166</v>
      </c>
      <c r="C36" s="26" t="s">
        <v>21</v>
      </c>
      <c r="D36" s="4">
        <v>40084</v>
      </c>
      <c r="E36" s="3">
        <v>22.5</v>
      </c>
      <c r="F36" s="2">
        <v>0.95</v>
      </c>
      <c r="G36" s="2"/>
      <c r="H36" s="1">
        <f t="shared" si="4"/>
        <v>21.55</v>
      </c>
    </row>
    <row r="37" spans="1:8" x14ac:dyDescent="0.25">
      <c r="A37" s="6">
        <v>8</v>
      </c>
      <c r="B37" s="6" t="s">
        <v>163</v>
      </c>
      <c r="C37" s="26" t="s">
        <v>93</v>
      </c>
      <c r="D37" s="4">
        <v>39617</v>
      </c>
      <c r="E37" s="3">
        <v>22.5</v>
      </c>
      <c r="F37" s="2">
        <v>1.1000000000000001</v>
      </c>
      <c r="G37" s="2"/>
      <c r="H37" s="1">
        <f>SUM(E37-F37-G37)</f>
        <v>21.4</v>
      </c>
    </row>
    <row r="38" spans="1:8" x14ac:dyDescent="0.25">
      <c r="A38" s="6">
        <v>9</v>
      </c>
      <c r="B38" s="6" t="s">
        <v>176</v>
      </c>
      <c r="C38" s="26" t="s">
        <v>87</v>
      </c>
      <c r="D38" s="4">
        <v>39866</v>
      </c>
      <c r="E38" s="3">
        <v>22.5</v>
      </c>
      <c r="F38" s="2">
        <v>1.1000000000000001</v>
      </c>
      <c r="G38" s="2"/>
      <c r="H38" s="1">
        <f>SUM(E38-F38-G38)</f>
        <v>21.4</v>
      </c>
    </row>
    <row r="39" spans="1:8" x14ac:dyDescent="0.25">
      <c r="A39" s="6">
        <v>10</v>
      </c>
      <c r="B39" s="6" t="s">
        <v>162</v>
      </c>
      <c r="C39" s="26" t="s">
        <v>93</v>
      </c>
      <c r="D39" s="4">
        <v>39588</v>
      </c>
      <c r="E39" s="3">
        <v>22.5</v>
      </c>
      <c r="F39" s="2">
        <v>1.25</v>
      </c>
      <c r="G39" s="6"/>
      <c r="H39" s="1">
        <f>SUM(E39-F39-G39)</f>
        <v>21.25</v>
      </c>
    </row>
    <row r="40" spans="1:8" x14ac:dyDescent="0.25">
      <c r="A40" s="6">
        <v>11</v>
      </c>
      <c r="B40" s="6" t="s">
        <v>165</v>
      </c>
      <c r="C40" s="26" t="s">
        <v>92</v>
      </c>
      <c r="D40" s="4">
        <v>39965</v>
      </c>
      <c r="E40" s="3">
        <v>22.5</v>
      </c>
      <c r="F40" s="2">
        <v>1.25</v>
      </c>
      <c r="G40" s="2"/>
      <c r="H40" s="1">
        <f>SUM(E40-F40-G40)</f>
        <v>21.25</v>
      </c>
    </row>
    <row r="41" spans="1:8" x14ac:dyDescent="0.25">
      <c r="A41" s="6">
        <v>12</v>
      </c>
      <c r="B41" s="6" t="s">
        <v>168</v>
      </c>
      <c r="C41" s="26" t="s">
        <v>94</v>
      </c>
      <c r="D41" s="32">
        <v>39579</v>
      </c>
      <c r="E41" s="3">
        <v>22.5</v>
      </c>
      <c r="F41" s="2">
        <v>1.3</v>
      </c>
      <c r="G41" s="2"/>
      <c r="H41" s="1">
        <f t="shared" si="4"/>
        <v>21.2</v>
      </c>
    </row>
    <row r="42" spans="1:8" x14ac:dyDescent="0.25">
      <c r="A42" s="6">
        <v>13</v>
      </c>
      <c r="B42" s="6" t="s">
        <v>172</v>
      </c>
      <c r="C42" s="26" t="s">
        <v>94</v>
      </c>
      <c r="D42" s="4">
        <v>40016</v>
      </c>
      <c r="E42" s="3">
        <v>22.5</v>
      </c>
      <c r="F42" s="2">
        <v>1.4</v>
      </c>
      <c r="G42" s="2"/>
      <c r="H42" s="1">
        <f>SUM(E42-F42-G42)</f>
        <v>21.1</v>
      </c>
    </row>
    <row r="43" spans="1:8" x14ac:dyDescent="0.25">
      <c r="A43" s="6">
        <v>14</v>
      </c>
      <c r="B43" s="6" t="s">
        <v>164</v>
      </c>
      <c r="C43" s="26" t="s">
        <v>45</v>
      </c>
      <c r="D43" s="4">
        <v>40362</v>
      </c>
      <c r="E43" s="3">
        <v>22.5</v>
      </c>
      <c r="F43" s="2">
        <v>1.4</v>
      </c>
      <c r="G43" s="2"/>
      <c r="H43" s="1">
        <f>SUM(E43-F43-G43)</f>
        <v>21.1</v>
      </c>
    </row>
    <row r="44" spans="1:8" x14ac:dyDescent="0.25">
      <c r="A44" s="6">
        <v>15</v>
      </c>
      <c r="B44" s="47" t="s">
        <v>173</v>
      </c>
      <c r="C44" s="26" t="s">
        <v>78</v>
      </c>
      <c r="D44" s="30">
        <v>40038</v>
      </c>
      <c r="E44" s="3">
        <v>22.5</v>
      </c>
      <c r="F44" s="2">
        <v>1.45</v>
      </c>
      <c r="G44" s="2"/>
      <c r="H44" s="1">
        <f t="shared" si="4"/>
        <v>21.05</v>
      </c>
    </row>
    <row r="45" spans="1:8" x14ac:dyDescent="0.25">
      <c r="A45" s="6">
        <v>16</v>
      </c>
      <c r="B45" s="47" t="s">
        <v>177</v>
      </c>
      <c r="C45" s="26" t="s">
        <v>95</v>
      </c>
      <c r="D45" s="30">
        <v>40336</v>
      </c>
      <c r="E45" s="3">
        <v>22.5</v>
      </c>
      <c r="F45" s="2">
        <v>1.7</v>
      </c>
      <c r="G45" s="2"/>
      <c r="H45" s="1">
        <f t="shared" si="4"/>
        <v>20.8</v>
      </c>
    </row>
    <row r="46" spans="1:8" x14ac:dyDescent="0.25">
      <c r="A46" s="6">
        <v>17</v>
      </c>
      <c r="B46" s="47" t="s">
        <v>174</v>
      </c>
      <c r="C46" s="26" t="s">
        <v>70</v>
      </c>
      <c r="D46" s="30">
        <v>40350</v>
      </c>
      <c r="E46" s="3">
        <v>22.5</v>
      </c>
      <c r="F46" s="2">
        <v>1.95</v>
      </c>
      <c r="G46" s="2"/>
      <c r="H46" s="1">
        <f t="shared" si="4"/>
        <v>20.55</v>
      </c>
    </row>
    <row r="47" spans="1:8" x14ac:dyDescent="0.25">
      <c r="A47" s="6">
        <v>18</v>
      </c>
      <c r="B47" s="6" t="s">
        <v>159</v>
      </c>
      <c r="C47" s="26" t="s">
        <v>45</v>
      </c>
      <c r="D47" s="4">
        <v>39791</v>
      </c>
      <c r="E47" s="3">
        <v>22.5</v>
      </c>
      <c r="F47" s="2">
        <v>2.0499999999999998</v>
      </c>
      <c r="G47" s="2"/>
      <c r="H47" s="1">
        <f t="shared" si="4"/>
        <v>20.45</v>
      </c>
    </row>
    <row r="48" spans="1:8" x14ac:dyDescent="0.25">
      <c r="A48" s="6">
        <v>19</v>
      </c>
      <c r="B48" s="47" t="s">
        <v>160</v>
      </c>
      <c r="C48" s="26" t="s">
        <v>45</v>
      </c>
      <c r="D48" s="30">
        <v>40380</v>
      </c>
      <c r="E48" s="3">
        <v>22.5</v>
      </c>
      <c r="F48" s="2">
        <v>2.15</v>
      </c>
      <c r="G48" s="2"/>
      <c r="H48" s="1">
        <f t="shared" si="4"/>
        <v>20.350000000000001</v>
      </c>
    </row>
    <row r="49" spans="1:8" x14ac:dyDescent="0.25">
      <c r="A49" s="6">
        <v>20</v>
      </c>
      <c r="B49" s="47" t="s">
        <v>175</v>
      </c>
      <c r="C49" s="26" t="s">
        <v>70</v>
      </c>
      <c r="D49" s="30">
        <v>40375</v>
      </c>
      <c r="E49" s="3">
        <v>22.5</v>
      </c>
      <c r="F49" s="2">
        <v>2.2999999999999998</v>
      </c>
      <c r="G49" s="2"/>
      <c r="H49" s="1">
        <f t="shared" si="4"/>
        <v>20.2</v>
      </c>
    </row>
    <row r="50" spans="1:8" x14ac:dyDescent="0.25">
      <c r="A50" s="114">
        <v>21</v>
      </c>
      <c r="B50" s="114" t="s">
        <v>178</v>
      </c>
      <c r="C50" s="115" t="s">
        <v>83</v>
      </c>
      <c r="D50" s="116">
        <v>40404</v>
      </c>
      <c r="E50" s="102">
        <v>0</v>
      </c>
      <c r="F50" s="101">
        <v>0</v>
      </c>
      <c r="G50" s="101"/>
      <c r="H50" s="117">
        <f t="shared" si="4"/>
        <v>0</v>
      </c>
    </row>
    <row r="51" spans="1:8" x14ac:dyDescent="0.25">
      <c r="D51" s="14"/>
    </row>
    <row r="52" spans="1:8" x14ac:dyDescent="0.25">
      <c r="C52" s="37"/>
      <c r="E52" s="222" t="s">
        <v>34</v>
      </c>
      <c r="F52" s="223"/>
      <c r="G52" s="223"/>
      <c r="H52" s="224"/>
    </row>
    <row r="53" spans="1:8" ht="30" x14ac:dyDescent="0.25">
      <c r="B53" s="9" t="s">
        <v>8</v>
      </c>
      <c r="C53" s="9" t="s">
        <v>7</v>
      </c>
      <c r="D53" s="9" t="s">
        <v>6</v>
      </c>
      <c r="E53" s="28" t="s">
        <v>5</v>
      </c>
      <c r="F53" s="28" t="s">
        <v>4</v>
      </c>
      <c r="G53" s="28" t="s">
        <v>3</v>
      </c>
      <c r="H53" s="28" t="s">
        <v>2</v>
      </c>
    </row>
    <row r="54" spans="1:8" x14ac:dyDescent="0.25">
      <c r="A54" s="133">
        <v>1</v>
      </c>
      <c r="B54" s="133" t="s">
        <v>162</v>
      </c>
      <c r="C54" s="134" t="s">
        <v>93</v>
      </c>
      <c r="D54" s="135">
        <v>39588</v>
      </c>
      <c r="E54" s="136">
        <v>10</v>
      </c>
      <c r="F54" s="137">
        <v>0.9</v>
      </c>
      <c r="G54" s="137"/>
      <c r="H54" s="138">
        <f t="shared" ref="H54:H61" si="5">SUM(E54-F54-G54)</f>
        <v>9.1</v>
      </c>
    </row>
    <row r="55" spans="1:8" x14ac:dyDescent="0.25">
      <c r="A55" s="133">
        <v>2</v>
      </c>
      <c r="B55" s="139" t="s">
        <v>161</v>
      </c>
      <c r="C55" s="140" t="s">
        <v>45</v>
      </c>
      <c r="D55" s="135">
        <v>40356</v>
      </c>
      <c r="E55" s="136">
        <v>10</v>
      </c>
      <c r="F55" s="137">
        <v>1.1000000000000001</v>
      </c>
      <c r="G55" s="137"/>
      <c r="H55" s="138">
        <f t="shared" si="5"/>
        <v>8.9</v>
      </c>
    </row>
    <row r="56" spans="1:8" x14ac:dyDescent="0.25">
      <c r="A56" s="133">
        <v>3</v>
      </c>
      <c r="B56" s="133" t="s">
        <v>163</v>
      </c>
      <c r="C56" s="134" t="s">
        <v>93</v>
      </c>
      <c r="D56" s="135">
        <v>39617</v>
      </c>
      <c r="E56" s="136">
        <v>10</v>
      </c>
      <c r="F56" s="137">
        <v>1.1499999999999999</v>
      </c>
      <c r="G56" s="137"/>
      <c r="H56" s="138">
        <f t="shared" si="5"/>
        <v>8.85</v>
      </c>
    </row>
    <row r="57" spans="1:8" x14ac:dyDescent="0.25">
      <c r="A57" s="133">
        <v>4</v>
      </c>
      <c r="B57" s="133" t="s">
        <v>159</v>
      </c>
      <c r="C57" s="134" t="s">
        <v>45</v>
      </c>
      <c r="D57" s="135">
        <v>39791</v>
      </c>
      <c r="E57" s="136">
        <v>10</v>
      </c>
      <c r="F57" s="137">
        <v>1.25</v>
      </c>
      <c r="G57" s="137"/>
      <c r="H57" s="138">
        <f t="shared" si="5"/>
        <v>8.75</v>
      </c>
    </row>
    <row r="58" spans="1:8" x14ac:dyDescent="0.25">
      <c r="A58" s="133">
        <v>5</v>
      </c>
      <c r="B58" s="139" t="s">
        <v>160</v>
      </c>
      <c r="C58" s="134" t="s">
        <v>45</v>
      </c>
      <c r="D58" s="141">
        <v>40380</v>
      </c>
      <c r="E58" s="136">
        <v>10</v>
      </c>
      <c r="F58" s="137">
        <v>1.3</v>
      </c>
      <c r="G58" s="137"/>
      <c r="H58" s="138">
        <f t="shared" si="5"/>
        <v>8.6999999999999993</v>
      </c>
    </row>
    <row r="59" spans="1:8" x14ac:dyDescent="0.25">
      <c r="A59" s="6">
        <v>6</v>
      </c>
      <c r="B59" s="6" t="s">
        <v>164</v>
      </c>
      <c r="C59" s="26" t="s">
        <v>45</v>
      </c>
      <c r="D59" s="4">
        <v>40362</v>
      </c>
      <c r="E59" s="3">
        <v>10</v>
      </c>
      <c r="F59" s="2">
        <v>1.4</v>
      </c>
      <c r="G59" s="2"/>
      <c r="H59" s="1">
        <f t="shared" si="5"/>
        <v>8.6</v>
      </c>
    </row>
    <row r="60" spans="1:8" x14ac:dyDescent="0.25">
      <c r="A60" s="6">
        <v>7</v>
      </c>
      <c r="B60" s="6" t="s">
        <v>165</v>
      </c>
      <c r="C60" s="26" t="s">
        <v>92</v>
      </c>
      <c r="D60" s="4">
        <v>39965</v>
      </c>
      <c r="E60" s="3">
        <v>10</v>
      </c>
      <c r="F60" s="2">
        <v>1.7</v>
      </c>
      <c r="G60" s="2"/>
      <c r="H60" s="1">
        <f t="shared" si="5"/>
        <v>8.3000000000000007</v>
      </c>
    </row>
    <row r="61" spans="1:8" x14ac:dyDescent="0.25">
      <c r="A61" s="6">
        <v>8</v>
      </c>
      <c r="B61" s="6" t="s">
        <v>166</v>
      </c>
      <c r="C61" s="26" t="s">
        <v>21</v>
      </c>
      <c r="D61" s="4">
        <v>40084</v>
      </c>
      <c r="E61" s="3">
        <v>10</v>
      </c>
      <c r="F61" s="2">
        <v>2.15</v>
      </c>
      <c r="G61" s="2"/>
      <c r="H61" s="1">
        <f t="shared" si="5"/>
        <v>7.85</v>
      </c>
    </row>
  </sheetData>
  <sortState xmlns:xlrd2="http://schemas.microsoft.com/office/spreadsheetml/2017/richdata2" ref="B42:H43">
    <sortCondition ref="D42:D43"/>
  </sortState>
  <mergeCells count="7">
    <mergeCell ref="B1:V1"/>
    <mergeCell ref="B2:Q2"/>
    <mergeCell ref="E52:H52"/>
    <mergeCell ref="E28:H28"/>
    <mergeCell ref="E3:H3"/>
    <mergeCell ref="I3:L3"/>
    <mergeCell ref="M3:P3"/>
  </mergeCells>
  <dataValidations count="1">
    <dataValidation type="custom" allowBlank="1" showInputMessage="1" showErrorMessage="1" sqref="H54:H61 H27 H30:H50 R17 L5:L25 H5:H25 P5:P25" xr:uid="{00000000-0002-0000-0400-000000000000}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topLeftCell="A3" zoomScaleNormal="100" workbookViewId="0">
      <selection activeCell="S7" sqref="S7"/>
    </sheetView>
  </sheetViews>
  <sheetFormatPr defaultRowHeight="15" x14ac:dyDescent="0.25"/>
  <cols>
    <col min="1" max="1" width="3" bestFit="1" customWidth="1"/>
    <col min="2" max="2" width="21.8554687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8" x14ac:dyDescent="0.25">
      <c r="C1" s="15"/>
      <c r="D1" s="15"/>
      <c r="E1" s="217" t="s">
        <v>17</v>
      </c>
      <c r="F1" s="218"/>
      <c r="G1" s="218"/>
      <c r="H1" s="218"/>
    </row>
    <row r="2" spans="1:8" x14ac:dyDescent="0.25">
      <c r="B2" s="9" t="s">
        <v>8</v>
      </c>
      <c r="C2" s="9" t="s">
        <v>7</v>
      </c>
      <c r="D2" s="9" t="s">
        <v>6</v>
      </c>
      <c r="E2" s="23" t="s">
        <v>5</v>
      </c>
      <c r="F2" s="23" t="s">
        <v>13</v>
      </c>
      <c r="G2" s="23" t="s">
        <v>3</v>
      </c>
      <c r="H2" s="23" t="s">
        <v>14</v>
      </c>
    </row>
    <row r="3" spans="1:8" x14ac:dyDescent="0.25">
      <c r="A3" s="56">
        <v>1</v>
      </c>
      <c r="B3" s="87" t="s">
        <v>170</v>
      </c>
      <c r="C3" s="85" t="s">
        <v>87</v>
      </c>
      <c r="D3" s="88">
        <v>40493</v>
      </c>
      <c r="E3" s="58">
        <v>10</v>
      </c>
      <c r="F3" s="59">
        <v>0.3</v>
      </c>
      <c r="G3" s="118"/>
      <c r="H3" s="119">
        <f t="shared" ref="H3:H23" si="0">SUM(E3-F3-G3)</f>
        <v>9.6999999999999993</v>
      </c>
    </row>
    <row r="4" spans="1:8" x14ac:dyDescent="0.25">
      <c r="A4" s="121">
        <v>2</v>
      </c>
      <c r="B4" s="121" t="s">
        <v>168</v>
      </c>
      <c r="C4" s="122" t="s">
        <v>94</v>
      </c>
      <c r="D4" s="142">
        <v>39579</v>
      </c>
      <c r="E4" s="127">
        <v>10</v>
      </c>
      <c r="F4" s="125">
        <v>0.35</v>
      </c>
      <c r="G4" s="125"/>
      <c r="H4" s="126">
        <f>SUM(E4-F4-G4)</f>
        <v>9.65</v>
      </c>
    </row>
    <row r="5" spans="1:8" x14ac:dyDescent="0.25">
      <c r="A5" s="56">
        <v>3</v>
      </c>
      <c r="B5" s="87" t="s">
        <v>176</v>
      </c>
      <c r="C5" s="85" t="s">
        <v>87</v>
      </c>
      <c r="D5" s="88">
        <v>39866</v>
      </c>
      <c r="E5" s="58">
        <v>10</v>
      </c>
      <c r="F5" s="59">
        <v>0.35</v>
      </c>
      <c r="G5" s="118"/>
      <c r="H5" s="119">
        <f>SUM(E5-F5-G5)</f>
        <v>9.65</v>
      </c>
    </row>
    <row r="6" spans="1:8" x14ac:dyDescent="0.25">
      <c r="A6" s="121">
        <v>4</v>
      </c>
      <c r="B6" s="121" t="s">
        <v>162</v>
      </c>
      <c r="C6" s="122" t="s">
        <v>93</v>
      </c>
      <c r="D6" s="123">
        <v>39588</v>
      </c>
      <c r="E6" s="127">
        <v>10</v>
      </c>
      <c r="F6" s="125">
        <v>0.47499999999999998</v>
      </c>
      <c r="G6" s="125"/>
      <c r="H6" s="126">
        <f t="shared" si="0"/>
        <v>9.5250000000000004</v>
      </c>
    </row>
    <row r="7" spans="1:8" x14ac:dyDescent="0.25">
      <c r="A7" s="121">
        <v>5</v>
      </c>
      <c r="B7" s="121" t="s">
        <v>179</v>
      </c>
      <c r="C7" s="122" t="s">
        <v>94</v>
      </c>
      <c r="D7" s="123">
        <v>40360</v>
      </c>
      <c r="E7" s="127">
        <v>10</v>
      </c>
      <c r="F7" s="125">
        <v>0.5</v>
      </c>
      <c r="G7" s="125"/>
      <c r="H7" s="126">
        <f t="shared" si="0"/>
        <v>9.5</v>
      </c>
    </row>
    <row r="8" spans="1:8" x14ac:dyDescent="0.25">
      <c r="A8" s="56">
        <v>6</v>
      </c>
      <c r="B8" s="87" t="s">
        <v>169</v>
      </c>
      <c r="C8" s="85" t="s">
        <v>87</v>
      </c>
      <c r="D8" s="88">
        <v>40493</v>
      </c>
      <c r="E8" s="58">
        <v>10</v>
      </c>
      <c r="F8" s="59">
        <v>0.5</v>
      </c>
      <c r="G8" s="118"/>
      <c r="H8" s="119">
        <f t="shared" si="0"/>
        <v>9.5</v>
      </c>
    </row>
    <row r="9" spans="1:8" x14ac:dyDescent="0.25">
      <c r="A9" s="121">
        <v>8</v>
      </c>
      <c r="B9" s="147" t="s">
        <v>167</v>
      </c>
      <c r="C9" s="122" t="s">
        <v>78</v>
      </c>
      <c r="D9" s="148">
        <v>39808</v>
      </c>
      <c r="E9" s="127">
        <v>10</v>
      </c>
      <c r="F9" s="125">
        <v>0.6</v>
      </c>
      <c r="G9" s="125"/>
      <c r="H9" s="126">
        <f>SUM(E9-F9-G9)</f>
        <v>9.4</v>
      </c>
    </row>
    <row r="10" spans="1:8" x14ac:dyDescent="0.25">
      <c r="A10" s="121">
        <v>7</v>
      </c>
      <c r="B10" s="121" t="s">
        <v>165</v>
      </c>
      <c r="C10" s="122" t="s">
        <v>92</v>
      </c>
      <c r="D10" s="123">
        <v>39965</v>
      </c>
      <c r="E10" s="127">
        <v>10</v>
      </c>
      <c r="F10" s="125">
        <v>0.6</v>
      </c>
      <c r="G10" s="125"/>
      <c r="H10" s="126">
        <f>SUM(E10-F10-G10)</f>
        <v>9.4</v>
      </c>
    </row>
    <row r="11" spans="1:8" x14ac:dyDescent="0.25">
      <c r="A11" s="6">
        <v>9</v>
      </c>
      <c r="B11" s="6" t="s">
        <v>172</v>
      </c>
      <c r="C11" s="26" t="s">
        <v>94</v>
      </c>
      <c r="D11" s="4">
        <v>40016</v>
      </c>
      <c r="E11" s="3">
        <v>10</v>
      </c>
      <c r="F11" s="2">
        <v>0.7</v>
      </c>
      <c r="G11" s="2"/>
      <c r="H11" s="1">
        <f>SUM(E11-F11-G11)</f>
        <v>9.3000000000000007</v>
      </c>
    </row>
    <row r="12" spans="1:8" x14ac:dyDescent="0.25">
      <c r="A12" s="6">
        <v>10</v>
      </c>
      <c r="B12" s="47" t="s">
        <v>173</v>
      </c>
      <c r="C12" s="26" t="s">
        <v>78</v>
      </c>
      <c r="D12" s="30">
        <v>40038</v>
      </c>
      <c r="E12" s="3">
        <v>10</v>
      </c>
      <c r="F12" s="2">
        <v>0.7</v>
      </c>
      <c r="G12" s="2"/>
      <c r="H12" s="1">
        <f>SUM(E12-F12-G12)</f>
        <v>9.3000000000000007</v>
      </c>
    </row>
    <row r="13" spans="1:8" x14ac:dyDescent="0.25">
      <c r="A13" s="6">
        <v>11</v>
      </c>
      <c r="B13" s="47" t="s">
        <v>177</v>
      </c>
      <c r="C13" s="26" t="s">
        <v>95</v>
      </c>
      <c r="D13" s="30">
        <v>40336</v>
      </c>
      <c r="E13" s="3">
        <v>10</v>
      </c>
      <c r="F13" s="2">
        <v>0.77500000000000002</v>
      </c>
      <c r="G13" s="2"/>
      <c r="H13" s="1">
        <f t="shared" si="0"/>
        <v>9.2249999999999996</v>
      </c>
    </row>
    <row r="14" spans="1:8" x14ac:dyDescent="0.25">
      <c r="A14" s="6">
        <v>12</v>
      </c>
      <c r="B14" s="6" t="s">
        <v>171</v>
      </c>
      <c r="C14" s="26" t="s">
        <v>87</v>
      </c>
      <c r="D14" s="4">
        <v>39968</v>
      </c>
      <c r="E14" s="3">
        <v>10</v>
      </c>
      <c r="F14" s="2">
        <v>0.8</v>
      </c>
      <c r="G14" s="2"/>
      <c r="H14" s="1">
        <f>SUM(E14-F14-G14)</f>
        <v>9.1999999999999993</v>
      </c>
    </row>
    <row r="15" spans="1:8" x14ac:dyDescent="0.25">
      <c r="A15" s="6">
        <v>13</v>
      </c>
      <c r="B15" s="6" t="s">
        <v>166</v>
      </c>
      <c r="C15" s="26" t="s">
        <v>21</v>
      </c>
      <c r="D15" s="4">
        <v>40084</v>
      </c>
      <c r="E15" s="3">
        <v>10</v>
      </c>
      <c r="F15" s="2">
        <v>0.8</v>
      </c>
      <c r="G15" s="2"/>
      <c r="H15" s="1">
        <f>SUM(E15-F15-G15)</f>
        <v>9.1999999999999993</v>
      </c>
    </row>
    <row r="16" spans="1:8" x14ac:dyDescent="0.25">
      <c r="A16" s="6">
        <v>14</v>
      </c>
      <c r="B16" s="47" t="s">
        <v>174</v>
      </c>
      <c r="C16" s="26" t="s">
        <v>70</v>
      </c>
      <c r="D16" s="30">
        <v>40350</v>
      </c>
      <c r="E16" s="3">
        <v>10</v>
      </c>
      <c r="F16" s="2">
        <v>0.5</v>
      </c>
      <c r="G16" s="2">
        <v>0.3</v>
      </c>
      <c r="H16" s="1">
        <f>SUM(E16-F16-G16)</f>
        <v>9.1999999999999993</v>
      </c>
    </row>
    <row r="17" spans="1:8" x14ac:dyDescent="0.25">
      <c r="A17" s="6">
        <v>15</v>
      </c>
      <c r="B17" s="47" t="s">
        <v>161</v>
      </c>
      <c r="C17" s="26" t="s">
        <v>45</v>
      </c>
      <c r="D17" s="4">
        <v>40356</v>
      </c>
      <c r="E17" s="3">
        <v>10</v>
      </c>
      <c r="F17" s="2">
        <v>0.8</v>
      </c>
      <c r="G17" s="2"/>
      <c r="H17" s="1">
        <f>SUM(E17-F17-G17)</f>
        <v>9.1999999999999993</v>
      </c>
    </row>
    <row r="18" spans="1:8" x14ac:dyDescent="0.25">
      <c r="A18" s="6">
        <v>16</v>
      </c>
      <c r="B18" s="6" t="s">
        <v>163</v>
      </c>
      <c r="C18" s="26" t="s">
        <v>93</v>
      </c>
      <c r="D18" s="4">
        <v>39617</v>
      </c>
      <c r="E18" s="3">
        <v>10</v>
      </c>
      <c r="F18" s="2">
        <v>0.95</v>
      </c>
      <c r="G18" s="2"/>
      <c r="H18" s="1">
        <f t="shared" si="0"/>
        <v>9.0500000000000007</v>
      </c>
    </row>
    <row r="19" spans="1:8" x14ac:dyDescent="0.25">
      <c r="A19" s="6">
        <v>17</v>
      </c>
      <c r="B19" s="6" t="s">
        <v>159</v>
      </c>
      <c r="C19" s="26" t="s">
        <v>45</v>
      </c>
      <c r="D19" s="4">
        <v>39791</v>
      </c>
      <c r="E19" s="3">
        <v>10</v>
      </c>
      <c r="F19" s="2">
        <v>1</v>
      </c>
      <c r="G19" s="2"/>
      <c r="H19" s="1">
        <f>SUM(E19-F19-G19)</f>
        <v>9</v>
      </c>
    </row>
    <row r="20" spans="1:8" x14ac:dyDescent="0.25">
      <c r="A20" s="6">
        <v>18</v>
      </c>
      <c r="B20" s="6" t="s">
        <v>164</v>
      </c>
      <c r="C20" s="26" t="s">
        <v>45</v>
      </c>
      <c r="D20" s="4">
        <v>40362</v>
      </c>
      <c r="E20" s="3">
        <v>10</v>
      </c>
      <c r="F20" s="2">
        <v>1</v>
      </c>
      <c r="G20" s="2"/>
      <c r="H20" s="1">
        <f>SUM(E20-F20-G20)</f>
        <v>9</v>
      </c>
    </row>
    <row r="21" spans="1:8" x14ac:dyDescent="0.25">
      <c r="A21" s="6">
        <v>19</v>
      </c>
      <c r="B21" s="47" t="s">
        <v>175</v>
      </c>
      <c r="C21" s="26" t="s">
        <v>70</v>
      </c>
      <c r="D21" s="30">
        <v>40375</v>
      </c>
      <c r="E21" s="3">
        <v>10</v>
      </c>
      <c r="F21" s="2">
        <v>1.1000000000000001</v>
      </c>
      <c r="G21" s="2"/>
      <c r="H21" s="1">
        <f t="shared" si="0"/>
        <v>8.9</v>
      </c>
    </row>
    <row r="22" spans="1:8" x14ac:dyDescent="0.25">
      <c r="A22" s="6">
        <v>20</v>
      </c>
      <c r="B22" s="47" t="s">
        <v>160</v>
      </c>
      <c r="C22" s="26" t="s">
        <v>45</v>
      </c>
      <c r="D22" s="30">
        <v>40380</v>
      </c>
      <c r="E22" s="3">
        <v>10</v>
      </c>
      <c r="F22" s="2">
        <v>1.425</v>
      </c>
      <c r="G22" s="2"/>
      <c r="H22" s="1">
        <f t="shared" si="0"/>
        <v>8.5749999999999993</v>
      </c>
    </row>
    <row r="23" spans="1:8" x14ac:dyDescent="0.25">
      <c r="A23" s="114">
        <v>21</v>
      </c>
      <c r="B23" s="114" t="s">
        <v>178</v>
      </c>
      <c r="C23" s="115" t="s">
        <v>83</v>
      </c>
      <c r="D23" s="116">
        <v>40404</v>
      </c>
      <c r="E23" s="102">
        <v>0</v>
      </c>
      <c r="F23" s="101">
        <v>0</v>
      </c>
      <c r="G23" s="96"/>
      <c r="H23" s="104">
        <f t="shared" si="0"/>
        <v>0</v>
      </c>
    </row>
  </sheetData>
  <sortState xmlns:xlrd2="http://schemas.microsoft.com/office/spreadsheetml/2017/richdata2" ref="B19:H20">
    <sortCondition ref="D19:D20"/>
  </sortState>
  <mergeCells count="1">
    <mergeCell ref="E1:H1"/>
  </mergeCells>
  <dataValidations count="1">
    <dataValidation type="custom" allowBlank="1" showInputMessage="1" showErrorMessage="1" sqref="H3:H23" xr:uid="{00000000-0002-0000-0500-000000000000}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"/>
  <sheetViews>
    <sheetView topLeftCell="A3" workbookViewId="0">
      <selection activeCell="L18" sqref="L18"/>
    </sheetView>
  </sheetViews>
  <sheetFormatPr defaultRowHeight="15" x14ac:dyDescent="0.25"/>
  <cols>
    <col min="1" max="1" width="3" bestFit="1" customWidth="1"/>
    <col min="2" max="2" width="21.8554687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9" x14ac:dyDescent="0.25">
      <c r="C1" s="15"/>
      <c r="D1" s="15"/>
      <c r="E1" s="219" t="s">
        <v>16</v>
      </c>
      <c r="F1" s="220"/>
      <c r="G1" s="220"/>
      <c r="H1" s="220"/>
    </row>
    <row r="2" spans="1:9" x14ac:dyDescent="0.25">
      <c r="B2" s="9" t="s">
        <v>8</v>
      </c>
      <c r="C2" s="9" t="s">
        <v>7</v>
      </c>
      <c r="D2" s="9" t="s">
        <v>6</v>
      </c>
      <c r="E2" s="22" t="s">
        <v>5</v>
      </c>
      <c r="F2" s="22" t="s">
        <v>13</v>
      </c>
      <c r="G2" s="22" t="s">
        <v>3</v>
      </c>
      <c r="H2" s="22" t="s">
        <v>12</v>
      </c>
      <c r="I2" s="149"/>
    </row>
    <row r="3" spans="1:9" x14ac:dyDescent="0.25">
      <c r="A3" s="56">
        <v>1</v>
      </c>
      <c r="B3" s="87" t="s">
        <v>169</v>
      </c>
      <c r="C3" s="85" t="s">
        <v>87</v>
      </c>
      <c r="D3" s="88">
        <v>40493</v>
      </c>
      <c r="E3" s="58">
        <v>10</v>
      </c>
      <c r="F3" s="59">
        <v>0.35</v>
      </c>
      <c r="G3" s="118"/>
      <c r="H3" s="119">
        <f t="shared" ref="H3:H23" si="0">SUM(E3-F3-G3)</f>
        <v>9.65</v>
      </c>
    </row>
    <row r="4" spans="1:9" x14ac:dyDescent="0.25">
      <c r="A4" s="56">
        <v>2</v>
      </c>
      <c r="B4" s="87" t="s">
        <v>170</v>
      </c>
      <c r="C4" s="85" t="s">
        <v>87</v>
      </c>
      <c r="D4" s="88">
        <v>40493</v>
      </c>
      <c r="E4" s="58">
        <v>10</v>
      </c>
      <c r="F4" s="59">
        <v>0.42499999999999999</v>
      </c>
      <c r="G4" s="118"/>
      <c r="H4" s="119">
        <f t="shared" si="0"/>
        <v>9.5749999999999993</v>
      </c>
    </row>
    <row r="5" spans="1:9" x14ac:dyDescent="0.25">
      <c r="A5" s="121">
        <v>3</v>
      </c>
      <c r="B5" s="121" t="s">
        <v>172</v>
      </c>
      <c r="C5" s="122" t="s">
        <v>94</v>
      </c>
      <c r="D5" s="123">
        <v>40016</v>
      </c>
      <c r="E5" s="127">
        <v>10</v>
      </c>
      <c r="F5" s="125">
        <v>0.45</v>
      </c>
      <c r="G5" s="125"/>
      <c r="H5" s="126">
        <f t="shared" si="0"/>
        <v>9.5500000000000007</v>
      </c>
    </row>
    <row r="6" spans="1:9" x14ac:dyDescent="0.25">
      <c r="A6" s="56">
        <v>4</v>
      </c>
      <c r="B6" s="87" t="s">
        <v>176</v>
      </c>
      <c r="C6" s="85" t="s">
        <v>87</v>
      </c>
      <c r="D6" s="88">
        <v>39866</v>
      </c>
      <c r="E6" s="58">
        <v>10</v>
      </c>
      <c r="F6" s="59">
        <v>0.5</v>
      </c>
      <c r="G6" s="118"/>
      <c r="H6" s="119">
        <f t="shared" si="0"/>
        <v>9.5</v>
      </c>
    </row>
    <row r="7" spans="1:9" x14ac:dyDescent="0.25">
      <c r="A7" s="121">
        <v>5</v>
      </c>
      <c r="B7" s="121" t="s">
        <v>166</v>
      </c>
      <c r="C7" s="122" t="s">
        <v>21</v>
      </c>
      <c r="D7" s="123">
        <v>40084</v>
      </c>
      <c r="E7" s="127">
        <v>10</v>
      </c>
      <c r="F7" s="125">
        <v>0.57499999999999996</v>
      </c>
      <c r="G7" s="125"/>
      <c r="H7" s="126">
        <f t="shared" si="0"/>
        <v>9.4250000000000007</v>
      </c>
    </row>
    <row r="8" spans="1:9" x14ac:dyDescent="0.25">
      <c r="A8" s="121">
        <v>6</v>
      </c>
      <c r="B8" s="121" t="s">
        <v>159</v>
      </c>
      <c r="C8" s="122" t="s">
        <v>45</v>
      </c>
      <c r="D8" s="123">
        <v>39791</v>
      </c>
      <c r="E8" s="127">
        <v>10</v>
      </c>
      <c r="F8" s="125">
        <v>0.6</v>
      </c>
      <c r="G8" s="125"/>
      <c r="H8" s="126">
        <f t="shared" si="0"/>
        <v>9.4</v>
      </c>
    </row>
    <row r="9" spans="1:9" x14ac:dyDescent="0.25">
      <c r="A9" s="121">
        <v>7</v>
      </c>
      <c r="B9" s="121" t="s">
        <v>168</v>
      </c>
      <c r="C9" s="122" t="s">
        <v>94</v>
      </c>
      <c r="D9" s="142">
        <v>39579</v>
      </c>
      <c r="E9" s="127">
        <v>10</v>
      </c>
      <c r="F9" s="125">
        <v>0.65</v>
      </c>
      <c r="G9" s="125"/>
      <c r="H9" s="126">
        <f t="shared" si="0"/>
        <v>9.35</v>
      </c>
    </row>
    <row r="10" spans="1:9" x14ac:dyDescent="0.25">
      <c r="A10" s="121">
        <v>8</v>
      </c>
      <c r="B10" s="147" t="s">
        <v>167</v>
      </c>
      <c r="C10" s="122" t="s">
        <v>78</v>
      </c>
      <c r="D10" s="148">
        <v>39808</v>
      </c>
      <c r="E10" s="127">
        <v>10</v>
      </c>
      <c r="F10" s="125">
        <v>0.65</v>
      </c>
      <c r="G10" s="125"/>
      <c r="H10" s="126">
        <f t="shared" si="0"/>
        <v>9.35</v>
      </c>
    </row>
    <row r="11" spans="1:9" x14ac:dyDescent="0.25">
      <c r="A11" s="6">
        <v>9</v>
      </c>
      <c r="B11" s="6" t="s">
        <v>179</v>
      </c>
      <c r="C11" s="26" t="s">
        <v>94</v>
      </c>
      <c r="D11" s="4">
        <v>40360</v>
      </c>
      <c r="E11" s="3">
        <v>10</v>
      </c>
      <c r="F11" s="2">
        <v>0.67500000000000004</v>
      </c>
      <c r="G11" s="2"/>
      <c r="H11" s="1">
        <f t="shared" si="0"/>
        <v>9.3249999999999993</v>
      </c>
    </row>
    <row r="12" spans="1:9" x14ac:dyDescent="0.25">
      <c r="A12" s="6">
        <v>10</v>
      </c>
      <c r="B12" s="6" t="s">
        <v>163</v>
      </c>
      <c r="C12" s="26" t="s">
        <v>93</v>
      </c>
      <c r="D12" s="4">
        <v>39617</v>
      </c>
      <c r="E12" s="3">
        <v>10</v>
      </c>
      <c r="F12" s="2">
        <v>0.6</v>
      </c>
      <c r="G12" s="2">
        <v>0.3</v>
      </c>
      <c r="H12" s="1">
        <f t="shared" si="0"/>
        <v>9.1</v>
      </c>
    </row>
    <row r="13" spans="1:9" x14ac:dyDescent="0.25">
      <c r="A13" s="6">
        <v>11</v>
      </c>
      <c r="B13" s="47" t="s">
        <v>161</v>
      </c>
      <c r="C13" s="26" t="s">
        <v>45</v>
      </c>
      <c r="D13" s="4">
        <v>40356</v>
      </c>
      <c r="E13" s="3">
        <v>10</v>
      </c>
      <c r="F13" s="2">
        <v>0.95</v>
      </c>
      <c r="G13" s="2"/>
      <c r="H13" s="1">
        <f t="shared" si="0"/>
        <v>9.0500000000000007</v>
      </c>
    </row>
    <row r="14" spans="1:9" x14ac:dyDescent="0.25">
      <c r="A14" s="6">
        <v>12</v>
      </c>
      <c r="B14" s="6" t="s">
        <v>165</v>
      </c>
      <c r="C14" s="26" t="s">
        <v>92</v>
      </c>
      <c r="D14" s="4">
        <v>39965</v>
      </c>
      <c r="E14" s="3">
        <v>10</v>
      </c>
      <c r="F14" s="2">
        <v>1.05</v>
      </c>
      <c r="G14" s="2"/>
      <c r="H14" s="1">
        <f t="shared" si="0"/>
        <v>8.9499999999999993</v>
      </c>
    </row>
    <row r="15" spans="1:9" x14ac:dyDescent="0.25">
      <c r="A15" s="6">
        <v>13</v>
      </c>
      <c r="B15" s="6" t="s">
        <v>162</v>
      </c>
      <c r="C15" s="26" t="s">
        <v>93</v>
      </c>
      <c r="D15" s="4">
        <v>39588</v>
      </c>
      <c r="E15" s="3">
        <v>10</v>
      </c>
      <c r="F15" s="2">
        <v>0.8</v>
      </c>
      <c r="G15" s="2">
        <v>0.3</v>
      </c>
      <c r="H15" s="1">
        <f>SUM(E15-F15-G15)</f>
        <v>8.8999999999999986</v>
      </c>
    </row>
    <row r="16" spans="1:9" x14ac:dyDescent="0.25">
      <c r="A16" s="6">
        <v>14</v>
      </c>
      <c r="B16" s="47" t="s">
        <v>175</v>
      </c>
      <c r="C16" s="26" t="s">
        <v>70</v>
      </c>
      <c r="D16" s="30">
        <v>40375</v>
      </c>
      <c r="E16" s="3">
        <v>10</v>
      </c>
      <c r="F16" s="2">
        <v>1.1000000000000001</v>
      </c>
      <c r="G16" s="2"/>
      <c r="H16" s="1">
        <f>SUM(E16-F16-G16)</f>
        <v>8.9</v>
      </c>
    </row>
    <row r="17" spans="1:8" x14ac:dyDescent="0.25">
      <c r="A17" s="6">
        <v>15</v>
      </c>
      <c r="B17" s="47" t="s">
        <v>177</v>
      </c>
      <c r="C17" s="26" t="s">
        <v>95</v>
      </c>
      <c r="D17" s="30">
        <v>40336</v>
      </c>
      <c r="E17" s="3">
        <v>10</v>
      </c>
      <c r="F17" s="2">
        <v>1.2</v>
      </c>
      <c r="G17" s="2"/>
      <c r="H17" s="1">
        <f t="shared" si="0"/>
        <v>8.8000000000000007</v>
      </c>
    </row>
    <row r="18" spans="1:8" x14ac:dyDescent="0.25">
      <c r="A18" s="6">
        <v>16</v>
      </c>
      <c r="B18" s="6" t="s">
        <v>164</v>
      </c>
      <c r="C18" s="26" t="s">
        <v>45</v>
      </c>
      <c r="D18" s="4">
        <v>40362</v>
      </c>
      <c r="E18" s="3">
        <v>10</v>
      </c>
      <c r="F18" s="2">
        <v>1.2</v>
      </c>
      <c r="G18" s="2"/>
      <c r="H18" s="1">
        <f t="shared" si="0"/>
        <v>8.8000000000000007</v>
      </c>
    </row>
    <row r="19" spans="1:8" x14ac:dyDescent="0.25">
      <c r="A19" s="6">
        <v>17</v>
      </c>
      <c r="B19" s="47" t="s">
        <v>174</v>
      </c>
      <c r="C19" s="26" t="s">
        <v>70</v>
      </c>
      <c r="D19" s="30">
        <v>40350</v>
      </c>
      <c r="E19" s="3">
        <v>10</v>
      </c>
      <c r="F19" s="2">
        <v>1.3</v>
      </c>
      <c r="G19" s="2"/>
      <c r="H19" s="1">
        <f t="shared" si="0"/>
        <v>8.6999999999999993</v>
      </c>
    </row>
    <row r="20" spans="1:8" x14ac:dyDescent="0.25">
      <c r="A20" s="6">
        <v>18</v>
      </c>
      <c r="B20" s="47" t="s">
        <v>160</v>
      </c>
      <c r="C20" s="26" t="s">
        <v>45</v>
      </c>
      <c r="D20" s="30">
        <v>40380</v>
      </c>
      <c r="E20" s="3">
        <v>10</v>
      </c>
      <c r="F20" s="2">
        <v>1.35</v>
      </c>
      <c r="G20" s="2"/>
      <c r="H20" s="1">
        <f t="shared" si="0"/>
        <v>8.65</v>
      </c>
    </row>
    <row r="21" spans="1:8" x14ac:dyDescent="0.25">
      <c r="A21" s="6">
        <v>19</v>
      </c>
      <c r="B21" s="6" t="s">
        <v>171</v>
      </c>
      <c r="C21" s="26" t="s">
        <v>87</v>
      </c>
      <c r="D21" s="4">
        <v>39968</v>
      </c>
      <c r="E21" s="3">
        <v>9</v>
      </c>
      <c r="F21" s="2">
        <v>0.5</v>
      </c>
      <c r="G21" s="2"/>
      <c r="H21" s="1">
        <f t="shared" si="0"/>
        <v>8.5</v>
      </c>
    </row>
    <row r="22" spans="1:8" x14ac:dyDescent="0.25">
      <c r="A22" s="6">
        <v>20</v>
      </c>
      <c r="B22" s="47" t="s">
        <v>173</v>
      </c>
      <c r="C22" s="26" t="s">
        <v>78</v>
      </c>
      <c r="D22" s="30">
        <v>40038</v>
      </c>
      <c r="E22" s="3">
        <v>10</v>
      </c>
      <c r="F22" s="2">
        <v>1.6</v>
      </c>
      <c r="G22" s="2"/>
      <c r="H22" s="1">
        <f t="shared" si="0"/>
        <v>8.4</v>
      </c>
    </row>
    <row r="23" spans="1:8" x14ac:dyDescent="0.25">
      <c r="A23" s="114">
        <v>21</v>
      </c>
      <c r="B23" s="114" t="s">
        <v>178</v>
      </c>
      <c r="C23" s="115" t="s">
        <v>83</v>
      </c>
      <c r="D23" s="116">
        <v>40404</v>
      </c>
      <c r="E23" s="102">
        <v>0</v>
      </c>
      <c r="F23" s="101">
        <v>0</v>
      </c>
      <c r="G23" s="96"/>
      <c r="H23" s="104">
        <f t="shared" si="0"/>
        <v>0</v>
      </c>
    </row>
  </sheetData>
  <sortState xmlns:xlrd2="http://schemas.microsoft.com/office/spreadsheetml/2017/richdata2" ref="B15:H16">
    <sortCondition ref="D15:D16"/>
  </sortState>
  <mergeCells count="1">
    <mergeCell ref="E1:H1"/>
  </mergeCells>
  <dataValidations count="1">
    <dataValidation type="custom" allowBlank="1" showInputMessage="1" showErrorMessage="1" sqref="H3:H23" xr:uid="{00000000-0002-0000-0600-000000000000}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zoomScaleNormal="100" workbookViewId="0">
      <selection activeCell="M13" sqref="M13"/>
    </sheetView>
  </sheetViews>
  <sheetFormatPr defaultRowHeight="15" x14ac:dyDescent="0.25"/>
  <cols>
    <col min="1" max="1" width="3" bestFit="1" customWidth="1"/>
    <col min="2" max="2" width="21.8554687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 x14ac:dyDescent="0.25">
      <c r="C1" s="15"/>
      <c r="D1" s="15"/>
      <c r="E1" s="221" t="s">
        <v>15</v>
      </c>
      <c r="F1" s="221"/>
      <c r="G1" s="221"/>
      <c r="H1" s="221"/>
    </row>
    <row r="2" spans="1:9" x14ac:dyDescent="0.25">
      <c r="B2" s="31" t="s">
        <v>8</v>
      </c>
      <c r="C2" s="31" t="s">
        <v>7</v>
      </c>
      <c r="D2" s="31" t="s">
        <v>6</v>
      </c>
      <c r="E2" s="21" t="s">
        <v>5</v>
      </c>
      <c r="F2" s="21" t="s">
        <v>4</v>
      </c>
      <c r="G2" s="21" t="s">
        <v>3</v>
      </c>
      <c r="H2" s="21" t="s">
        <v>11</v>
      </c>
      <c r="I2" s="149"/>
    </row>
    <row r="3" spans="1:9" x14ac:dyDescent="0.25">
      <c r="A3" s="56">
        <v>1</v>
      </c>
      <c r="B3" s="87" t="s">
        <v>169</v>
      </c>
      <c r="C3" s="85" t="s">
        <v>87</v>
      </c>
      <c r="D3" s="88">
        <v>40493</v>
      </c>
      <c r="E3" s="58">
        <v>10</v>
      </c>
      <c r="F3" s="59">
        <v>0.2</v>
      </c>
      <c r="G3" s="118"/>
      <c r="H3" s="119">
        <f t="shared" ref="H3:H23" si="0">SUM(E3-F3-G3)</f>
        <v>9.8000000000000007</v>
      </c>
    </row>
    <row r="4" spans="1:9" x14ac:dyDescent="0.25">
      <c r="A4" s="121">
        <v>2</v>
      </c>
      <c r="B4" s="121" t="s">
        <v>162</v>
      </c>
      <c r="C4" s="122" t="s">
        <v>93</v>
      </c>
      <c r="D4" s="123">
        <v>39588</v>
      </c>
      <c r="E4" s="127">
        <v>10</v>
      </c>
      <c r="F4" s="125">
        <v>0.5</v>
      </c>
      <c r="G4" s="125"/>
      <c r="H4" s="126">
        <f t="shared" si="0"/>
        <v>9.5</v>
      </c>
    </row>
    <row r="5" spans="1:9" x14ac:dyDescent="0.25">
      <c r="A5" s="121">
        <v>3</v>
      </c>
      <c r="B5" s="121" t="s">
        <v>172</v>
      </c>
      <c r="C5" s="122" t="s">
        <v>94</v>
      </c>
      <c r="D5" s="123">
        <v>40016</v>
      </c>
      <c r="E5" s="127">
        <v>10</v>
      </c>
      <c r="F5" s="125">
        <v>0.5</v>
      </c>
      <c r="G5" s="125"/>
      <c r="H5" s="126">
        <f t="shared" si="0"/>
        <v>9.5</v>
      </c>
    </row>
    <row r="6" spans="1:9" x14ac:dyDescent="0.25">
      <c r="A6" s="56">
        <v>4</v>
      </c>
      <c r="B6" s="87" t="s">
        <v>176</v>
      </c>
      <c r="C6" s="85" t="s">
        <v>87</v>
      </c>
      <c r="D6" s="88">
        <v>39866</v>
      </c>
      <c r="E6" s="58">
        <v>10</v>
      </c>
      <c r="F6" s="59">
        <v>0.65</v>
      </c>
      <c r="G6" s="118"/>
      <c r="H6" s="119">
        <f t="shared" si="0"/>
        <v>9.35</v>
      </c>
    </row>
    <row r="7" spans="1:9" x14ac:dyDescent="0.25">
      <c r="A7" s="56">
        <v>5</v>
      </c>
      <c r="B7" s="87" t="s">
        <v>170</v>
      </c>
      <c r="C7" s="85" t="s">
        <v>87</v>
      </c>
      <c r="D7" s="88">
        <v>40493</v>
      </c>
      <c r="E7" s="58">
        <v>10</v>
      </c>
      <c r="F7" s="59">
        <v>0.65</v>
      </c>
      <c r="G7" s="118"/>
      <c r="H7" s="119">
        <f t="shared" si="0"/>
        <v>9.35</v>
      </c>
    </row>
    <row r="8" spans="1:9" x14ac:dyDescent="0.25">
      <c r="A8" s="121">
        <v>6</v>
      </c>
      <c r="B8" s="121" t="s">
        <v>179</v>
      </c>
      <c r="C8" s="122" t="s">
        <v>94</v>
      </c>
      <c r="D8" s="123">
        <v>40360</v>
      </c>
      <c r="E8" s="127">
        <v>10</v>
      </c>
      <c r="F8" s="125">
        <v>0.7</v>
      </c>
      <c r="G8" s="125"/>
      <c r="H8" s="126">
        <f t="shared" si="0"/>
        <v>9.3000000000000007</v>
      </c>
    </row>
    <row r="9" spans="1:9" x14ac:dyDescent="0.25">
      <c r="A9" s="121">
        <v>7</v>
      </c>
      <c r="B9" s="147" t="s">
        <v>175</v>
      </c>
      <c r="C9" s="122" t="s">
        <v>70</v>
      </c>
      <c r="D9" s="148">
        <v>40375</v>
      </c>
      <c r="E9" s="127">
        <v>10</v>
      </c>
      <c r="F9" s="125">
        <v>0.75</v>
      </c>
      <c r="G9" s="125"/>
      <c r="H9" s="126">
        <f t="shared" si="0"/>
        <v>9.25</v>
      </c>
    </row>
    <row r="10" spans="1:9" x14ac:dyDescent="0.25">
      <c r="A10" s="121">
        <v>8</v>
      </c>
      <c r="B10" s="121" t="s">
        <v>171</v>
      </c>
      <c r="C10" s="122" t="s">
        <v>87</v>
      </c>
      <c r="D10" s="123">
        <v>39968</v>
      </c>
      <c r="E10" s="127">
        <v>10</v>
      </c>
      <c r="F10" s="125">
        <v>0.85</v>
      </c>
      <c r="G10" s="125"/>
      <c r="H10" s="126">
        <f t="shared" si="0"/>
        <v>9.15</v>
      </c>
    </row>
    <row r="11" spans="1:9" x14ac:dyDescent="0.25">
      <c r="A11" s="6">
        <v>9</v>
      </c>
      <c r="B11" s="6" t="s">
        <v>159</v>
      </c>
      <c r="C11" s="26" t="s">
        <v>45</v>
      </c>
      <c r="D11" s="4">
        <v>39791</v>
      </c>
      <c r="E11" s="3">
        <v>9.5</v>
      </c>
      <c r="F11" s="2">
        <v>0.4</v>
      </c>
      <c r="G11" s="2"/>
      <c r="H11" s="1">
        <f>SUM(E11-F11-G11)</f>
        <v>9.1</v>
      </c>
    </row>
    <row r="12" spans="1:9" x14ac:dyDescent="0.25">
      <c r="A12" s="6">
        <v>10</v>
      </c>
      <c r="B12" s="6" t="s">
        <v>166</v>
      </c>
      <c r="C12" s="26" t="s">
        <v>21</v>
      </c>
      <c r="D12" s="4">
        <v>40084</v>
      </c>
      <c r="E12" s="3">
        <v>10</v>
      </c>
      <c r="F12" s="2">
        <v>0.9</v>
      </c>
      <c r="G12" s="2"/>
      <c r="H12" s="1">
        <f>SUM(E12-F12-G12)</f>
        <v>9.1</v>
      </c>
    </row>
    <row r="13" spans="1:9" x14ac:dyDescent="0.25">
      <c r="A13" s="6">
        <v>11</v>
      </c>
      <c r="B13" s="6" t="s">
        <v>163</v>
      </c>
      <c r="C13" s="26" t="s">
        <v>93</v>
      </c>
      <c r="D13" s="4">
        <v>39617</v>
      </c>
      <c r="E13" s="3">
        <v>10</v>
      </c>
      <c r="F13" s="2">
        <v>0.95</v>
      </c>
      <c r="G13" s="2"/>
      <c r="H13" s="1">
        <f t="shared" si="0"/>
        <v>9.0500000000000007</v>
      </c>
    </row>
    <row r="14" spans="1:9" x14ac:dyDescent="0.25">
      <c r="A14" s="6">
        <v>12</v>
      </c>
      <c r="B14" s="47" t="s">
        <v>167</v>
      </c>
      <c r="C14" s="26" t="s">
        <v>78</v>
      </c>
      <c r="D14" s="30">
        <v>39808</v>
      </c>
      <c r="E14" s="3">
        <v>10</v>
      </c>
      <c r="F14" s="2">
        <v>1</v>
      </c>
      <c r="G14" s="2"/>
      <c r="H14" s="1">
        <f>SUM(E14-F14-G14)</f>
        <v>9</v>
      </c>
    </row>
    <row r="15" spans="1:9" x14ac:dyDescent="0.25">
      <c r="A15" s="6">
        <v>13</v>
      </c>
      <c r="B15" s="47" t="s">
        <v>161</v>
      </c>
      <c r="C15" s="26" t="s">
        <v>45</v>
      </c>
      <c r="D15" s="4">
        <v>40356</v>
      </c>
      <c r="E15" s="3">
        <v>9.5</v>
      </c>
      <c r="F15" s="2">
        <v>0.5</v>
      </c>
      <c r="G15" s="2"/>
      <c r="H15" s="1">
        <f>SUM(E15-F15-G15)</f>
        <v>9</v>
      </c>
    </row>
    <row r="16" spans="1:9" x14ac:dyDescent="0.25">
      <c r="A16" s="6">
        <v>14</v>
      </c>
      <c r="B16" s="6" t="s">
        <v>168</v>
      </c>
      <c r="C16" s="26" t="s">
        <v>94</v>
      </c>
      <c r="D16" s="32">
        <v>39579</v>
      </c>
      <c r="E16" s="3">
        <v>10</v>
      </c>
      <c r="F16" s="2">
        <v>1.1000000000000001</v>
      </c>
      <c r="G16" s="2"/>
      <c r="H16" s="1">
        <f t="shared" si="0"/>
        <v>8.9</v>
      </c>
    </row>
    <row r="17" spans="1:8" x14ac:dyDescent="0.25">
      <c r="A17" s="6">
        <v>15</v>
      </c>
      <c r="B17" s="6" t="s">
        <v>165</v>
      </c>
      <c r="C17" s="26" t="s">
        <v>92</v>
      </c>
      <c r="D17" s="4">
        <v>39965</v>
      </c>
      <c r="E17" s="3">
        <v>9</v>
      </c>
      <c r="F17" s="2">
        <v>0.3</v>
      </c>
      <c r="G17" s="2"/>
      <c r="H17" s="1">
        <f t="shared" si="0"/>
        <v>8.6999999999999993</v>
      </c>
    </row>
    <row r="18" spans="1:8" x14ac:dyDescent="0.25">
      <c r="A18" s="6">
        <v>16</v>
      </c>
      <c r="B18" s="47" t="s">
        <v>160</v>
      </c>
      <c r="C18" s="26" t="s">
        <v>45</v>
      </c>
      <c r="D18" s="30">
        <v>40380</v>
      </c>
      <c r="E18" s="3">
        <v>9</v>
      </c>
      <c r="F18" s="2">
        <v>0.35</v>
      </c>
      <c r="G18" s="2"/>
      <c r="H18" s="1">
        <f t="shared" si="0"/>
        <v>8.65</v>
      </c>
    </row>
    <row r="19" spans="1:8" x14ac:dyDescent="0.25">
      <c r="A19" s="6">
        <v>17</v>
      </c>
      <c r="B19" s="6" t="s">
        <v>164</v>
      </c>
      <c r="C19" s="26" t="s">
        <v>45</v>
      </c>
      <c r="D19" s="4">
        <v>40362</v>
      </c>
      <c r="E19" s="3">
        <v>9.5</v>
      </c>
      <c r="F19" s="2">
        <v>0.95</v>
      </c>
      <c r="G19" s="2"/>
      <c r="H19" s="1">
        <f t="shared" si="0"/>
        <v>8.5500000000000007</v>
      </c>
    </row>
    <row r="20" spans="1:8" x14ac:dyDescent="0.25">
      <c r="A20" s="6">
        <v>18</v>
      </c>
      <c r="B20" s="47" t="s">
        <v>177</v>
      </c>
      <c r="C20" s="26" t="s">
        <v>95</v>
      </c>
      <c r="D20" s="30">
        <v>40336</v>
      </c>
      <c r="E20" s="3">
        <v>10</v>
      </c>
      <c r="F20" s="2">
        <v>1.55</v>
      </c>
      <c r="G20" s="2"/>
      <c r="H20" s="1">
        <f t="shared" si="0"/>
        <v>8.4499999999999993</v>
      </c>
    </row>
    <row r="21" spans="1:8" x14ac:dyDescent="0.25">
      <c r="A21" s="6">
        <v>19</v>
      </c>
      <c r="B21" s="47" t="s">
        <v>174</v>
      </c>
      <c r="C21" s="26" t="s">
        <v>70</v>
      </c>
      <c r="D21" s="30">
        <v>40350</v>
      </c>
      <c r="E21" s="3">
        <v>10</v>
      </c>
      <c r="F21" s="2">
        <v>1.75</v>
      </c>
      <c r="G21" s="2"/>
      <c r="H21" s="1">
        <f t="shared" si="0"/>
        <v>8.25</v>
      </c>
    </row>
    <row r="22" spans="1:8" x14ac:dyDescent="0.25">
      <c r="A22" s="6">
        <v>20</v>
      </c>
      <c r="B22" s="47" t="s">
        <v>173</v>
      </c>
      <c r="C22" s="26" t="s">
        <v>78</v>
      </c>
      <c r="D22" s="30">
        <v>40038</v>
      </c>
      <c r="E22" s="3">
        <v>9</v>
      </c>
      <c r="F22" s="2">
        <v>0.9</v>
      </c>
      <c r="G22" s="2"/>
      <c r="H22" s="1">
        <f t="shared" si="0"/>
        <v>8.1</v>
      </c>
    </row>
    <row r="23" spans="1:8" x14ac:dyDescent="0.25">
      <c r="A23" s="114">
        <v>21</v>
      </c>
      <c r="B23" s="114" t="s">
        <v>178</v>
      </c>
      <c r="C23" s="115" t="s">
        <v>83</v>
      </c>
      <c r="D23" s="116">
        <v>40404</v>
      </c>
      <c r="E23" s="102">
        <v>0</v>
      </c>
      <c r="F23" s="101">
        <v>0</v>
      </c>
      <c r="G23" s="96"/>
      <c r="H23" s="104">
        <f t="shared" si="0"/>
        <v>0</v>
      </c>
    </row>
  </sheetData>
  <sortState xmlns:xlrd2="http://schemas.microsoft.com/office/spreadsheetml/2017/richdata2" ref="B14:H15">
    <sortCondition ref="D14:D15"/>
  </sortState>
  <mergeCells count="1">
    <mergeCell ref="E1:H1"/>
  </mergeCells>
  <dataValidations count="1">
    <dataValidation type="custom" allowBlank="1" showInputMessage="1" showErrorMessage="1" sqref="H3:H23" xr:uid="{00000000-0002-0000-0700-000000000000}">
      <formula1>"bvbv"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5"/>
  <sheetViews>
    <sheetView topLeftCell="A3" zoomScaleNormal="100" workbookViewId="0">
      <selection activeCell="S17" sqref="S17"/>
    </sheetView>
  </sheetViews>
  <sheetFormatPr defaultRowHeight="15" x14ac:dyDescent="0.25"/>
  <cols>
    <col min="1" max="1" width="2" bestFit="1" customWidth="1"/>
    <col min="2" max="2" width="18.85546875" bestFit="1" customWidth="1"/>
    <col min="3" max="3" width="24" style="15" bestFit="1" customWidth="1"/>
    <col min="4" max="4" width="10.7109375" style="1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7" width="7.5703125" bestFit="1" customWidth="1"/>
  </cols>
  <sheetData>
    <row r="1" spans="1:22" ht="18.75" x14ac:dyDescent="0.3">
      <c r="A1" s="25"/>
      <c r="B1" s="216" t="s">
        <v>186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</row>
    <row r="2" spans="1:22" ht="18.75" x14ac:dyDescent="0.3">
      <c r="A2" s="25"/>
      <c r="B2" s="216" t="s">
        <v>19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5"/>
      <c r="S2" s="25"/>
      <c r="T2" s="25"/>
      <c r="U2" s="25"/>
      <c r="V2" s="25"/>
    </row>
    <row r="3" spans="1:22" x14ac:dyDescent="0.25">
      <c r="B3" s="24" t="s">
        <v>18</v>
      </c>
      <c r="E3" s="217" t="s">
        <v>17</v>
      </c>
      <c r="F3" s="218"/>
      <c r="G3" s="218"/>
      <c r="H3" s="218"/>
      <c r="I3" s="219" t="s">
        <v>16</v>
      </c>
      <c r="J3" s="220"/>
      <c r="K3" s="220"/>
      <c r="L3" s="220"/>
      <c r="M3" s="221" t="s">
        <v>15</v>
      </c>
      <c r="N3" s="221"/>
      <c r="O3" s="221"/>
      <c r="P3" s="221"/>
    </row>
    <row r="4" spans="1:22" x14ac:dyDescent="0.25">
      <c r="B4" s="9" t="s">
        <v>8</v>
      </c>
      <c r="C4" s="9" t="s">
        <v>7</v>
      </c>
      <c r="D4" s="9" t="s">
        <v>6</v>
      </c>
      <c r="E4" s="23" t="s">
        <v>5</v>
      </c>
      <c r="F4" s="23" t="s">
        <v>13</v>
      </c>
      <c r="G4" s="23" t="s">
        <v>3</v>
      </c>
      <c r="H4" s="23" t="s">
        <v>14</v>
      </c>
      <c r="I4" s="22" t="s">
        <v>5</v>
      </c>
      <c r="J4" s="22" t="s">
        <v>13</v>
      </c>
      <c r="K4" s="22" t="s">
        <v>3</v>
      </c>
      <c r="L4" s="22" t="s">
        <v>12</v>
      </c>
      <c r="M4" s="21" t="s">
        <v>5</v>
      </c>
      <c r="N4" s="21" t="s">
        <v>4</v>
      </c>
      <c r="O4" s="21" t="s">
        <v>3</v>
      </c>
      <c r="P4" s="21" t="s">
        <v>11</v>
      </c>
      <c r="Q4" s="20" t="s">
        <v>10</v>
      </c>
    </row>
    <row r="5" spans="1:22" x14ac:dyDescent="0.25">
      <c r="A5" s="6">
        <v>1</v>
      </c>
      <c r="B5" s="56" t="s">
        <v>185</v>
      </c>
      <c r="C5" s="61" t="s">
        <v>87</v>
      </c>
      <c r="D5" s="57">
        <v>38759</v>
      </c>
      <c r="E5" s="58">
        <v>10</v>
      </c>
      <c r="F5" s="59">
        <v>0.3</v>
      </c>
      <c r="G5" s="59"/>
      <c r="H5" s="60">
        <f>SUM(E5-F5-G5)</f>
        <v>9.6999999999999993</v>
      </c>
      <c r="I5" s="58">
        <v>10</v>
      </c>
      <c r="J5" s="59">
        <v>0.5</v>
      </c>
      <c r="K5" s="59"/>
      <c r="L5" s="60">
        <f>SUM(I5-J5-K5)</f>
        <v>9.5</v>
      </c>
      <c r="M5" s="58">
        <v>10</v>
      </c>
      <c r="N5" s="59">
        <v>0.6</v>
      </c>
      <c r="O5" s="59"/>
      <c r="P5" s="60">
        <f>SUM(M5-N5-O5)</f>
        <v>9.4</v>
      </c>
      <c r="Q5" s="64">
        <f>SUM(H5+L5+P5)</f>
        <v>28.6</v>
      </c>
    </row>
    <row r="6" spans="1:22" x14ac:dyDescent="0.25">
      <c r="A6" s="6">
        <v>2</v>
      </c>
      <c r="B6" s="56" t="s">
        <v>184</v>
      </c>
      <c r="C6" s="61" t="s">
        <v>93</v>
      </c>
      <c r="D6" s="57">
        <v>39152</v>
      </c>
      <c r="E6" s="58">
        <v>10</v>
      </c>
      <c r="F6" s="59">
        <v>1.05</v>
      </c>
      <c r="G6" s="59"/>
      <c r="H6" s="60">
        <f>SUM(E6-F6-G6)</f>
        <v>8.9499999999999993</v>
      </c>
      <c r="I6" s="58">
        <v>10</v>
      </c>
      <c r="J6" s="59">
        <v>0.7</v>
      </c>
      <c r="K6" s="59">
        <v>0.3</v>
      </c>
      <c r="L6" s="60">
        <f>SUM(I6-J6-K6)</f>
        <v>9</v>
      </c>
      <c r="M6" s="58">
        <v>10</v>
      </c>
      <c r="N6" s="59">
        <v>0.6</v>
      </c>
      <c r="O6" s="59"/>
      <c r="P6" s="60">
        <f>SUM(M6-N6-O6)</f>
        <v>9.4</v>
      </c>
      <c r="Q6" s="64">
        <f>SUM(H6+L6+P6)</f>
        <v>27.35</v>
      </c>
    </row>
    <row r="7" spans="1:22" x14ac:dyDescent="0.25">
      <c r="A7" s="6">
        <v>3</v>
      </c>
      <c r="B7" s="56" t="s">
        <v>183</v>
      </c>
      <c r="C7" s="61" t="s">
        <v>93</v>
      </c>
      <c r="D7" s="57">
        <v>39066</v>
      </c>
      <c r="E7" s="58">
        <v>10</v>
      </c>
      <c r="F7" s="59">
        <v>1.25</v>
      </c>
      <c r="G7" s="59">
        <v>0.1</v>
      </c>
      <c r="H7" s="60">
        <f>SUM(E7-F7-G7)</f>
        <v>8.65</v>
      </c>
      <c r="I7" s="58">
        <v>10</v>
      </c>
      <c r="J7" s="59">
        <v>1</v>
      </c>
      <c r="K7" s="59"/>
      <c r="L7" s="60">
        <f>SUM(I7-J7-K7)</f>
        <v>9</v>
      </c>
      <c r="M7" s="58">
        <v>10</v>
      </c>
      <c r="N7" s="59">
        <v>0.6</v>
      </c>
      <c r="O7" s="59"/>
      <c r="P7" s="60">
        <f>SUM(M7-N7-O7)</f>
        <v>9.4</v>
      </c>
      <c r="Q7" s="64">
        <f>SUM(H7+L7+P7)</f>
        <v>27.049999999999997</v>
      </c>
    </row>
    <row r="8" spans="1:22" x14ac:dyDescent="0.25">
      <c r="A8" s="6">
        <v>4</v>
      </c>
      <c r="B8" s="6" t="s">
        <v>181</v>
      </c>
      <c r="C8" s="26" t="s">
        <v>93</v>
      </c>
      <c r="D8" s="4">
        <v>38914</v>
      </c>
      <c r="E8" s="3">
        <v>10</v>
      </c>
      <c r="F8" s="2">
        <v>1.1499999999999999</v>
      </c>
      <c r="G8" s="2"/>
      <c r="H8" s="1">
        <f>SUM(E8-F8-G8)</f>
        <v>8.85</v>
      </c>
      <c r="I8" s="3">
        <v>10</v>
      </c>
      <c r="J8" s="2">
        <v>0.82499999999999996</v>
      </c>
      <c r="K8" s="2">
        <v>0.3</v>
      </c>
      <c r="L8" s="1">
        <f>SUM(I8-J8-K8)</f>
        <v>8.875</v>
      </c>
      <c r="M8" s="3">
        <v>10</v>
      </c>
      <c r="N8" s="2">
        <v>0.75</v>
      </c>
      <c r="O8" s="2"/>
      <c r="P8" s="1">
        <f>SUM(M8-N8-O8)</f>
        <v>9.25</v>
      </c>
      <c r="Q8" s="17">
        <f>SUM(H8+L8+P8)</f>
        <v>26.975000000000001</v>
      </c>
    </row>
    <row r="9" spans="1:22" x14ac:dyDescent="0.25">
      <c r="A9" s="6">
        <v>5</v>
      </c>
      <c r="B9" s="6" t="s">
        <v>182</v>
      </c>
      <c r="C9" s="26" t="s">
        <v>93</v>
      </c>
      <c r="D9" s="4">
        <v>39228</v>
      </c>
      <c r="E9" s="3">
        <v>10</v>
      </c>
      <c r="F9" s="2">
        <v>1</v>
      </c>
      <c r="G9" s="2"/>
      <c r="H9" s="1">
        <f>SUM(E9-F9-G9)</f>
        <v>9</v>
      </c>
      <c r="I9" s="3">
        <v>10</v>
      </c>
      <c r="J9" s="2">
        <v>1.3</v>
      </c>
      <c r="K9" s="2">
        <v>0.3</v>
      </c>
      <c r="L9" s="1">
        <f>SUM(I9-J9-K9)</f>
        <v>8.3999999999999986</v>
      </c>
      <c r="M9" s="3">
        <v>10</v>
      </c>
      <c r="N9" s="2">
        <v>0.7</v>
      </c>
      <c r="O9" s="2"/>
      <c r="P9" s="1">
        <f>SUM(M9-N9-O9)</f>
        <v>9.3000000000000007</v>
      </c>
      <c r="Q9" s="17">
        <f>SUM(H9+L9+P9)</f>
        <v>26.7</v>
      </c>
    </row>
    <row r="11" spans="1:22" x14ac:dyDescent="0.25">
      <c r="C11" s="37"/>
      <c r="E11" s="215" t="s">
        <v>9</v>
      </c>
      <c r="F11" s="215"/>
      <c r="G11" s="215"/>
      <c r="H11" s="215"/>
    </row>
    <row r="12" spans="1:22" x14ac:dyDescent="0.25">
      <c r="B12" s="8" t="s">
        <v>8</v>
      </c>
      <c r="C12" s="9" t="s">
        <v>7</v>
      </c>
      <c r="D12" s="9" t="s">
        <v>6</v>
      </c>
      <c r="E12" s="7" t="s">
        <v>5</v>
      </c>
      <c r="F12" s="7" t="s">
        <v>4</v>
      </c>
      <c r="G12" s="7" t="s">
        <v>3</v>
      </c>
      <c r="H12" s="7" t="s">
        <v>2</v>
      </c>
    </row>
    <row r="13" spans="1:22" x14ac:dyDescent="0.25">
      <c r="A13" s="105">
        <v>1</v>
      </c>
      <c r="B13" s="105" t="s">
        <v>183</v>
      </c>
      <c r="C13" s="111" t="s">
        <v>93</v>
      </c>
      <c r="D13" s="107">
        <v>39066</v>
      </c>
      <c r="E13" s="108">
        <v>22.5</v>
      </c>
      <c r="F13" s="109">
        <v>0.85</v>
      </c>
      <c r="G13" s="109"/>
      <c r="H13" s="110">
        <f>SUM(E13-F13-G13)</f>
        <v>21.65</v>
      </c>
    </row>
    <row r="14" spans="1:22" x14ac:dyDescent="0.25">
      <c r="A14" s="105">
        <v>2</v>
      </c>
      <c r="B14" s="105" t="s">
        <v>185</v>
      </c>
      <c r="C14" s="111" t="s">
        <v>87</v>
      </c>
      <c r="D14" s="107">
        <v>38759</v>
      </c>
      <c r="E14" s="108">
        <v>22.5</v>
      </c>
      <c r="F14" s="109">
        <v>1</v>
      </c>
      <c r="G14" s="109"/>
      <c r="H14" s="110">
        <f>SUM(E14-F14-G14)</f>
        <v>21.5</v>
      </c>
    </row>
    <row r="15" spans="1:22" x14ac:dyDescent="0.25">
      <c r="A15" s="105">
        <v>3</v>
      </c>
      <c r="B15" s="105" t="s">
        <v>182</v>
      </c>
      <c r="C15" s="111" t="s">
        <v>93</v>
      </c>
      <c r="D15" s="107">
        <v>39228</v>
      </c>
      <c r="E15" s="108">
        <v>22.5</v>
      </c>
      <c r="F15" s="109">
        <v>1.65</v>
      </c>
      <c r="G15" s="109"/>
      <c r="H15" s="110">
        <f>SUM(E15-F15-G15)</f>
        <v>20.85</v>
      </c>
    </row>
    <row r="16" spans="1:22" x14ac:dyDescent="0.25">
      <c r="A16" s="105">
        <v>4</v>
      </c>
      <c r="B16" s="105" t="s">
        <v>184</v>
      </c>
      <c r="C16" s="111" t="s">
        <v>93</v>
      </c>
      <c r="D16" s="107">
        <v>39152</v>
      </c>
      <c r="E16" s="108">
        <v>22.5</v>
      </c>
      <c r="F16" s="109">
        <v>2.1</v>
      </c>
      <c r="G16" s="109"/>
      <c r="H16" s="110">
        <f>SUM(E16-F16-G16)</f>
        <v>20.399999999999999</v>
      </c>
    </row>
    <row r="17" spans="1:8" x14ac:dyDescent="0.25">
      <c r="A17" s="105">
        <v>5</v>
      </c>
      <c r="B17" s="105" t="s">
        <v>181</v>
      </c>
      <c r="C17" s="111" t="s">
        <v>93</v>
      </c>
      <c r="D17" s="107">
        <v>38914</v>
      </c>
      <c r="E17" s="108">
        <v>21.5</v>
      </c>
      <c r="F17" s="109">
        <v>1.3</v>
      </c>
      <c r="G17" s="109"/>
      <c r="H17" s="110">
        <f>SUM(E17-F17-G17)</f>
        <v>20.2</v>
      </c>
    </row>
    <row r="18" spans="1:8" x14ac:dyDescent="0.25">
      <c r="E18" s="13"/>
      <c r="F18" s="12"/>
      <c r="G18" s="12"/>
      <c r="H18" s="11"/>
    </row>
    <row r="20" spans="1:8" x14ac:dyDescent="0.25">
      <c r="C20" s="37"/>
      <c r="E20" s="222" t="s">
        <v>34</v>
      </c>
      <c r="F20" s="223"/>
      <c r="G20" s="223"/>
      <c r="H20" s="224"/>
    </row>
    <row r="21" spans="1:8" x14ac:dyDescent="0.25">
      <c r="B21" s="9" t="s">
        <v>8</v>
      </c>
      <c r="C21" s="9" t="s">
        <v>7</v>
      </c>
      <c r="D21" s="9" t="s">
        <v>6</v>
      </c>
      <c r="E21" s="28" t="s">
        <v>5</v>
      </c>
      <c r="F21" s="28" t="s">
        <v>4</v>
      </c>
      <c r="G21" s="28" t="s">
        <v>3</v>
      </c>
      <c r="H21" s="28" t="s">
        <v>2</v>
      </c>
    </row>
    <row r="22" spans="1:8" x14ac:dyDescent="0.25">
      <c r="A22" s="133">
        <v>1</v>
      </c>
      <c r="B22" s="133" t="s">
        <v>184</v>
      </c>
      <c r="C22" s="134" t="s">
        <v>93</v>
      </c>
      <c r="D22" s="135">
        <v>39152</v>
      </c>
      <c r="E22" s="136">
        <v>10</v>
      </c>
      <c r="F22" s="137">
        <v>0.9</v>
      </c>
      <c r="G22" s="137"/>
      <c r="H22" s="138">
        <f>SUM(E22-F22-G22)</f>
        <v>9.1</v>
      </c>
    </row>
    <row r="23" spans="1:8" x14ac:dyDescent="0.25">
      <c r="A23" s="133">
        <v>2</v>
      </c>
      <c r="B23" s="133" t="s">
        <v>181</v>
      </c>
      <c r="C23" s="134" t="s">
        <v>93</v>
      </c>
      <c r="D23" s="135">
        <v>38914</v>
      </c>
      <c r="E23" s="136">
        <v>10</v>
      </c>
      <c r="F23" s="137">
        <v>1.1499999999999999</v>
      </c>
      <c r="G23" s="137"/>
      <c r="H23" s="138">
        <f>SUM(E23-F23-G23)</f>
        <v>8.85</v>
      </c>
    </row>
    <row r="24" spans="1:8" x14ac:dyDescent="0.25">
      <c r="A24" s="133">
        <v>3</v>
      </c>
      <c r="B24" s="133" t="s">
        <v>183</v>
      </c>
      <c r="C24" s="134" t="s">
        <v>93</v>
      </c>
      <c r="D24" s="135">
        <v>39066</v>
      </c>
      <c r="E24" s="136">
        <v>10</v>
      </c>
      <c r="F24" s="137">
        <v>1.2</v>
      </c>
      <c r="G24" s="137"/>
      <c r="H24" s="138">
        <f>SUM(E24-F24-G24)</f>
        <v>8.8000000000000007</v>
      </c>
    </row>
    <row r="25" spans="1:8" x14ac:dyDescent="0.25">
      <c r="A25" s="133">
        <v>4</v>
      </c>
      <c r="B25" s="133" t="s">
        <v>182</v>
      </c>
      <c r="C25" s="134" t="s">
        <v>93</v>
      </c>
      <c r="D25" s="135">
        <v>39228</v>
      </c>
      <c r="E25" s="136">
        <v>10</v>
      </c>
      <c r="F25" s="137">
        <v>1.7</v>
      </c>
      <c r="G25" s="137"/>
      <c r="H25" s="138">
        <f>SUM(E25-F25-G25)</f>
        <v>8.3000000000000007</v>
      </c>
    </row>
  </sheetData>
  <sortState xmlns:xlrd2="http://schemas.microsoft.com/office/spreadsheetml/2017/richdata2" ref="B13:H17">
    <sortCondition descending="1" ref="H13:H17"/>
  </sortState>
  <mergeCells count="7">
    <mergeCell ref="E20:H20"/>
    <mergeCell ref="B1:V1"/>
    <mergeCell ref="B2:Q2"/>
    <mergeCell ref="E3:H3"/>
    <mergeCell ref="I3:L3"/>
    <mergeCell ref="M3:P3"/>
    <mergeCell ref="E11:H11"/>
  </mergeCells>
  <dataValidations count="1">
    <dataValidation type="custom" allowBlank="1" showInputMessage="1" showErrorMessage="1" sqref="H22:H25 L5:L9 H5:H9 P5:P9 H13:H18" xr:uid="{00000000-0002-0000-0800-000000000000}">
      <formula1>"bvbv"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7"/>
  <sheetViews>
    <sheetView zoomScaleNormal="100" workbookViewId="0">
      <selection activeCell="M24" sqref="M24"/>
    </sheetView>
  </sheetViews>
  <sheetFormatPr defaultRowHeight="15" x14ac:dyDescent="0.25"/>
  <cols>
    <col min="1" max="1" width="2" bestFit="1" customWidth="1"/>
    <col min="2" max="2" width="26.85546875" bestFit="1" customWidth="1"/>
    <col min="3" max="3" width="24" bestFit="1" customWidth="1"/>
    <col min="4" max="4" width="10.7109375" bestFit="1" customWidth="1"/>
    <col min="5" max="5" width="7" bestFit="1" customWidth="1"/>
    <col min="6" max="6" width="6.5703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 x14ac:dyDescent="0.3">
      <c r="A1" s="216" t="s">
        <v>195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21" ht="18.75" x14ac:dyDescent="0.3">
      <c r="A2" s="25"/>
      <c r="B2" s="216" t="s">
        <v>19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21" x14ac:dyDescent="0.25">
      <c r="B3" s="24" t="s">
        <v>18</v>
      </c>
      <c r="D3" s="15"/>
      <c r="E3" s="217" t="s">
        <v>17</v>
      </c>
      <c r="F3" s="218"/>
      <c r="G3" s="218"/>
      <c r="H3" s="218"/>
      <c r="I3" s="219" t="s">
        <v>9</v>
      </c>
      <c r="J3" s="220"/>
      <c r="K3" s="220"/>
      <c r="L3" s="220"/>
      <c r="M3" s="225" t="s">
        <v>15</v>
      </c>
      <c r="N3" s="226"/>
      <c r="O3" s="226"/>
      <c r="P3" s="226"/>
      <c r="Q3" s="227" t="s">
        <v>194</v>
      </c>
      <c r="R3" s="227"/>
      <c r="S3" s="227"/>
      <c r="T3" s="227"/>
      <c r="U3" s="15"/>
    </row>
    <row r="4" spans="1:21" x14ac:dyDescent="0.25">
      <c r="B4" s="54" t="s">
        <v>8</v>
      </c>
      <c r="C4" s="54" t="s">
        <v>7</v>
      </c>
      <c r="D4" s="9" t="s">
        <v>6</v>
      </c>
      <c r="E4" s="23" t="s">
        <v>5</v>
      </c>
      <c r="F4" s="23" t="s">
        <v>13</v>
      </c>
      <c r="G4" s="23" t="s">
        <v>3</v>
      </c>
      <c r="H4" s="23" t="s">
        <v>14</v>
      </c>
      <c r="I4" s="22" t="s">
        <v>5</v>
      </c>
      <c r="J4" s="22" t="s">
        <v>13</v>
      </c>
      <c r="K4" s="22" t="s">
        <v>3</v>
      </c>
      <c r="L4" s="22" t="s">
        <v>12</v>
      </c>
      <c r="M4" s="21" t="s">
        <v>5</v>
      </c>
      <c r="N4" s="21" t="s">
        <v>4</v>
      </c>
      <c r="O4" s="21" t="s">
        <v>3</v>
      </c>
      <c r="P4" s="21" t="s">
        <v>11</v>
      </c>
      <c r="Q4" s="55" t="s">
        <v>5</v>
      </c>
      <c r="R4" s="55" t="s">
        <v>4</v>
      </c>
      <c r="S4" s="55" t="s">
        <v>3</v>
      </c>
      <c r="T4" s="55" t="s">
        <v>188</v>
      </c>
      <c r="U4" s="20" t="s">
        <v>10</v>
      </c>
    </row>
    <row r="5" spans="1:21" x14ac:dyDescent="0.25">
      <c r="A5" s="56">
        <v>1</v>
      </c>
      <c r="B5" s="150" t="s">
        <v>193</v>
      </c>
      <c r="C5" s="61" t="s">
        <v>93</v>
      </c>
      <c r="D5" s="57">
        <v>43044</v>
      </c>
      <c r="E5" s="151">
        <v>10</v>
      </c>
      <c r="F5" s="59">
        <v>0.75</v>
      </c>
      <c r="G5" s="59"/>
      <c r="H5" s="60">
        <f>SUM(E5-F5-G5)</f>
        <v>9.25</v>
      </c>
      <c r="I5" s="151">
        <v>10</v>
      </c>
      <c r="J5" s="59">
        <v>0.4</v>
      </c>
      <c r="K5" s="59"/>
      <c r="L5" s="60">
        <f>SUM(I5-J5-K5)</f>
        <v>9.6</v>
      </c>
      <c r="M5" s="151">
        <v>10</v>
      </c>
      <c r="N5" s="59">
        <v>0.5</v>
      </c>
      <c r="O5" s="59"/>
      <c r="P5" s="60">
        <f>SUM(M5-N5-O5)</f>
        <v>9.5</v>
      </c>
      <c r="Q5" s="151">
        <v>10</v>
      </c>
      <c r="R5" s="59">
        <v>1.5</v>
      </c>
      <c r="S5" s="59"/>
      <c r="T5" s="60">
        <f>SUM(Q5-R5-S5)</f>
        <v>8.5</v>
      </c>
      <c r="U5" s="64">
        <f>SUM(H5,L5,P5,T5)-MIN(H5,L5,P5,T5)</f>
        <v>28.35</v>
      </c>
    </row>
    <row r="9" spans="1:21" x14ac:dyDescent="0.25">
      <c r="C9" s="10"/>
      <c r="E9" s="228" t="s">
        <v>9</v>
      </c>
      <c r="F9" s="228"/>
      <c r="G9" s="228"/>
      <c r="H9" s="228"/>
    </row>
    <row r="10" spans="1:21" x14ac:dyDescent="0.25">
      <c r="B10" s="54" t="s">
        <v>8</v>
      </c>
      <c r="C10" s="54" t="s">
        <v>7</v>
      </c>
      <c r="D10" s="9" t="s">
        <v>6</v>
      </c>
      <c r="E10" s="7" t="s">
        <v>5</v>
      </c>
      <c r="F10" s="7" t="s">
        <v>4</v>
      </c>
      <c r="G10" s="7" t="s">
        <v>3</v>
      </c>
      <c r="H10" s="7" t="s">
        <v>2</v>
      </c>
    </row>
    <row r="11" spans="1:21" x14ac:dyDescent="0.25">
      <c r="A11" s="105">
        <v>1</v>
      </c>
      <c r="B11" s="152" t="s">
        <v>193</v>
      </c>
      <c r="C11" s="111" t="s">
        <v>93</v>
      </c>
      <c r="D11" s="107">
        <v>43044</v>
      </c>
      <c r="E11" s="108">
        <v>13</v>
      </c>
      <c r="F11" s="109">
        <v>0.85</v>
      </c>
      <c r="G11" s="109"/>
      <c r="H11" s="110">
        <f>SUM(E11-F11-G11)</f>
        <v>12.15</v>
      </c>
    </row>
    <row r="14" spans="1:21" ht="18.75" x14ac:dyDescent="0.3">
      <c r="A14" s="216" t="s">
        <v>192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</row>
    <row r="15" spans="1:21" ht="18.75" x14ac:dyDescent="0.3">
      <c r="A15" s="25"/>
      <c r="B15" s="216" t="s">
        <v>19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</row>
    <row r="16" spans="1:21" x14ac:dyDescent="0.25">
      <c r="B16" s="24" t="s">
        <v>18</v>
      </c>
      <c r="D16" s="15"/>
      <c r="E16" s="217" t="s">
        <v>17</v>
      </c>
      <c r="F16" s="218"/>
      <c r="G16" s="218"/>
      <c r="H16" s="218"/>
      <c r="I16" s="219" t="s">
        <v>9</v>
      </c>
      <c r="J16" s="220"/>
      <c r="K16" s="220"/>
      <c r="L16" s="220"/>
      <c r="M16" s="225" t="s">
        <v>15</v>
      </c>
      <c r="N16" s="226"/>
      <c r="O16" s="226"/>
      <c r="P16" s="226"/>
      <c r="Q16" s="227" t="s">
        <v>189</v>
      </c>
      <c r="R16" s="227"/>
      <c r="S16" s="227"/>
      <c r="T16" s="227"/>
      <c r="U16" s="15"/>
    </row>
    <row r="17" spans="1:21" x14ac:dyDescent="0.25">
      <c r="B17" s="54" t="s">
        <v>8</v>
      </c>
      <c r="C17" s="54" t="s">
        <v>7</v>
      </c>
      <c r="D17" s="9" t="s">
        <v>6</v>
      </c>
      <c r="E17" s="23" t="s">
        <v>5</v>
      </c>
      <c r="F17" s="23" t="s">
        <v>13</v>
      </c>
      <c r="G17" s="23" t="s">
        <v>3</v>
      </c>
      <c r="H17" s="23" t="s">
        <v>14</v>
      </c>
      <c r="I17" s="22" t="s">
        <v>5</v>
      </c>
      <c r="J17" s="22" t="s">
        <v>13</v>
      </c>
      <c r="K17" s="22" t="s">
        <v>3</v>
      </c>
      <c r="L17" s="22" t="s">
        <v>12</v>
      </c>
      <c r="M17" s="21" t="s">
        <v>5</v>
      </c>
      <c r="N17" s="21" t="s">
        <v>4</v>
      </c>
      <c r="O17" s="21" t="s">
        <v>3</v>
      </c>
      <c r="P17" s="21" t="s">
        <v>11</v>
      </c>
      <c r="Q17" s="55" t="s">
        <v>5</v>
      </c>
      <c r="R17" s="55" t="s">
        <v>4</v>
      </c>
      <c r="S17" s="55" t="s">
        <v>3</v>
      </c>
      <c r="T17" s="55" t="s">
        <v>188</v>
      </c>
      <c r="U17" s="20" t="s">
        <v>10</v>
      </c>
    </row>
    <row r="18" spans="1:21" x14ac:dyDescent="0.25">
      <c r="A18" s="56">
        <v>1</v>
      </c>
      <c r="B18" s="150" t="s">
        <v>191</v>
      </c>
      <c r="C18" s="61" t="s">
        <v>93</v>
      </c>
      <c r="D18" s="57">
        <v>42644</v>
      </c>
      <c r="E18" s="151">
        <v>10</v>
      </c>
      <c r="F18" s="59">
        <v>1.35</v>
      </c>
      <c r="G18" s="59"/>
      <c r="H18" s="60">
        <f>SUM(E18-F18-G18)</f>
        <v>8.65</v>
      </c>
      <c r="I18" s="151">
        <v>7</v>
      </c>
      <c r="J18" s="59">
        <v>0.6</v>
      </c>
      <c r="K18" s="59"/>
      <c r="L18" s="60">
        <f>SUM(I18-J18-K18)</f>
        <v>6.4</v>
      </c>
      <c r="M18" s="151">
        <v>8</v>
      </c>
      <c r="N18" s="59">
        <v>0.7</v>
      </c>
      <c r="O18" s="59"/>
      <c r="P18" s="60">
        <f>SUM(M18-N18-O18)</f>
        <v>7.3</v>
      </c>
      <c r="Q18" s="151">
        <v>10</v>
      </c>
      <c r="R18" s="59">
        <v>2.65</v>
      </c>
      <c r="S18" s="59"/>
      <c r="T18" s="60">
        <f>SUM(Q18-R18-S18)</f>
        <v>7.35</v>
      </c>
      <c r="U18" s="64">
        <f>SUM(H18,L18,P18,T18)-MIN(H18,L18,P18,T18)</f>
        <v>23.300000000000004</v>
      </c>
    </row>
    <row r="22" spans="1:21" x14ac:dyDescent="0.25">
      <c r="C22" s="10"/>
      <c r="E22" s="228" t="s">
        <v>9</v>
      </c>
      <c r="F22" s="228"/>
      <c r="G22" s="228"/>
      <c r="H22" s="228"/>
    </row>
    <row r="23" spans="1:21" x14ac:dyDescent="0.25">
      <c r="B23" s="54" t="s">
        <v>8</v>
      </c>
      <c r="C23" s="54" t="s">
        <v>7</v>
      </c>
      <c r="D23" s="9" t="s">
        <v>6</v>
      </c>
      <c r="E23" s="7" t="s">
        <v>5</v>
      </c>
      <c r="F23" s="7" t="s">
        <v>4</v>
      </c>
      <c r="G23" s="7" t="s">
        <v>3</v>
      </c>
      <c r="H23" s="7" t="s">
        <v>2</v>
      </c>
    </row>
    <row r="24" spans="1:21" x14ac:dyDescent="0.25">
      <c r="A24" s="105">
        <v>1</v>
      </c>
      <c r="B24" s="152" t="s">
        <v>191</v>
      </c>
      <c r="C24" s="111" t="s">
        <v>93</v>
      </c>
      <c r="D24" s="107">
        <v>42644</v>
      </c>
      <c r="E24" s="108">
        <v>10</v>
      </c>
      <c r="F24" s="109">
        <v>10</v>
      </c>
      <c r="G24" s="109"/>
      <c r="H24" s="110">
        <f>SUM(E24-F24-G24)</f>
        <v>0</v>
      </c>
    </row>
    <row r="27" spans="1:21" ht="18.75" x14ac:dyDescent="0.3">
      <c r="A27" s="216" t="s">
        <v>190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1:21" ht="18.75" x14ac:dyDescent="0.3">
      <c r="A28" s="25"/>
      <c r="B28" s="216" t="s">
        <v>19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1:21" x14ac:dyDescent="0.25">
      <c r="B29" s="24" t="s">
        <v>18</v>
      </c>
      <c r="D29" s="15"/>
      <c r="E29" s="217" t="s">
        <v>17</v>
      </c>
      <c r="F29" s="218"/>
      <c r="G29" s="218"/>
      <c r="H29" s="218"/>
      <c r="I29" s="219" t="s">
        <v>9</v>
      </c>
      <c r="J29" s="220"/>
      <c r="K29" s="220"/>
      <c r="L29" s="220"/>
      <c r="M29" s="225" t="s">
        <v>15</v>
      </c>
      <c r="N29" s="226"/>
      <c r="O29" s="226"/>
      <c r="P29" s="226"/>
      <c r="Q29" s="227" t="s">
        <v>189</v>
      </c>
      <c r="R29" s="227"/>
      <c r="S29" s="227"/>
      <c r="T29" s="227"/>
      <c r="U29" s="15"/>
    </row>
    <row r="30" spans="1:21" x14ac:dyDescent="0.25">
      <c r="B30" s="54" t="s">
        <v>8</v>
      </c>
      <c r="C30" s="54" t="s">
        <v>7</v>
      </c>
      <c r="D30" s="9" t="s">
        <v>6</v>
      </c>
      <c r="E30" s="23" t="s">
        <v>5</v>
      </c>
      <c r="F30" s="23" t="s">
        <v>13</v>
      </c>
      <c r="G30" s="23" t="s">
        <v>3</v>
      </c>
      <c r="H30" s="23" t="s">
        <v>14</v>
      </c>
      <c r="I30" s="22" t="s">
        <v>5</v>
      </c>
      <c r="J30" s="22" t="s">
        <v>13</v>
      </c>
      <c r="K30" s="22" t="s">
        <v>3</v>
      </c>
      <c r="L30" s="22" t="s">
        <v>12</v>
      </c>
      <c r="M30" s="21" t="s">
        <v>5</v>
      </c>
      <c r="N30" s="21" t="s">
        <v>4</v>
      </c>
      <c r="O30" s="21" t="s">
        <v>3</v>
      </c>
      <c r="P30" s="21" t="s">
        <v>11</v>
      </c>
      <c r="Q30" s="55" t="s">
        <v>5</v>
      </c>
      <c r="R30" s="55" t="s">
        <v>4</v>
      </c>
      <c r="S30" s="55" t="s">
        <v>3</v>
      </c>
      <c r="T30" s="55" t="s">
        <v>188</v>
      </c>
      <c r="U30" s="20" t="s">
        <v>10</v>
      </c>
    </row>
    <row r="31" spans="1:21" x14ac:dyDescent="0.25">
      <c r="A31" s="56">
        <v>1</v>
      </c>
      <c r="B31" s="153" t="s">
        <v>187</v>
      </c>
      <c r="C31" s="61" t="s">
        <v>93</v>
      </c>
      <c r="D31" s="57">
        <v>41859</v>
      </c>
      <c r="E31" s="151">
        <v>10</v>
      </c>
      <c r="F31" s="59">
        <v>1.35</v>
      </c>
      <c r="G31" s="59"/>
      <c r="H31" s="60">
        <f>SUM(E31-F31-G31)</f>
        <v>8.65</v>
      </c>
      <c r="I31" s="151">
        <v>10</v>
      </c>
      <c r="J31" s="59">
        <v>0.55000000000000004</v>
      </c>
      <c r="K31" s="59"/>
      <c r="L31" s="60">
        <f>SUM(I31-J31-K31)</f>
        <v>9.4499999999999993</v>
      </c>
      <c r="M31" s="151">
        <v>10</v>
      </c>
      <c r="N31" s="59">
        <v>0.45</v>
      </c>
      <c r="O31" s="59"/>
      <c r="P31" s="60">
        <f>SUM(M31-N31-O31)</f>
        <v>9.5500000000000007</v>
      </c>
      <c r="Q31" s="151">
        <v>10</v>
      </c>
      <c r="R31" s="59">
        <v>1.2</v>
      </c>
      <c r="S31" s="59"/>
      <c r="T31" s="60">
        <f>SUM(Q31-R31-S31)</f>
        <v>8.8000000000000007</v>
      </c>
      <c r="U31" s="64">
        <f>SUM(H31,L31,P31,T31)-MIN(H31,L31,P31,T31)</f>
        <v>27.800000000000004</v>
      </c>
    </row>
    <row r="35" spans="1:8" x14ac:dyDescent="0.25">
      <c r="C35" s="10"/>
      <c r="E35" s="228" t="s">
        <v>9</v>
      </c>
      <c r="F35" s="228"/>
      <c r="G35" s="228"/>
      <c r="H35" s="228"/>
    </row>
    <row r="36" spans="1:8" x14ac:dyDescent="0.25">
      <c r="B36" s="54" t="s">
        <v>8</v>
      </c>
      <c r="C36" s="54" t="s">
        <v>7</v>
      </c>
      <c r="D36" s="9" t="s">
        <v>6</v>
      </c>
      <c r="E36" s="7" t="s">
        <v>5</v>
      </c>
      <c r="F36" s="7" t="s">
        <v>4</v>
      </c>
      <c r="G36" s="7" t="s">
        <v>3</v>
      </c>
      <c r="H36" s="7" t="s">
        <v>2</v>
      </c>
    </row>
    <row r="37" spans="1:8" x14ac:dyDescent="0.25">
      <c r="A37" s="105">
        <v>1</v>
      </c>
      <c r="B37" s="154" t="s">
        <v>187</v>
      </c>
      <c r="C37" s="111" t="s">
        <v>93</v>
      </c>
      <c r="D37" s="107">
        <v>41859</v>
      </c>
      <c r="E37" s="108">
        <v>17</v>
      </c>
      <c r="F37" s="109">
        <v>1.35</v>
      </c>
      <c r="G37" s="109"/>
      <c r="H37" s="110">
        <f>SUM(E37-F37-G37)</f>
        <v>15.65</v>
      </c>
    </row>
  </sheetData>
  <mergeCells count="21">
    <mergeCell ref="E9:H9"/>
    <mergeCell ref="E35:H35"/>
    <mergeCell ref="E22:H22"/>
    <mergeCell ref="A27:Q27"/>
    <mergeCell ref="B28:Q28"/>
    <mergeCell ref="E29:H29"/>
    <mergeCell ref="I29:L29"/>
    <mergeCell ref="M29:P29"/>
    <mergeCell ref="Q16:T16"/>
    <mergeCell ref="Q29:T29"/>
    <mergeCell ref="A14:Q14"/>
    <mergeCell ref="B15:Q15"/>
    <mergeCell ref="E16:H16"/>
    <mergeCell ref="I16:L16"/>
    <mergeCell ref="M16:P16"/>
    <mergeCell ref="A1:Q1"/>
    <mergeCell ref="B2:Q2"/>
    <mergeCell ref="E3:H3"/>
    <mergeCell ref="I3:L3"/>
    <mergeCell ref="M3:P3"/>
    <mergeCell ref="Q3:T3"/>
  </mergeCells>
  <dataValidations count="1">
    <dataValidation type="custom" allowBlank="1" showInputMessage="1" showErrorMessage="1" sqref="H11 T18 P18 H18 H24 L5 T5 P5 H37 H5 L18 L31 T31 P31 H31" xr:uid="{00000000-0002-0000-0900-000000000000}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workbookViewId="0">
      <selection activeCell="K10" sqref="K10"/>
    </sheetView>
  </sheetViews>
  <sheetFormatPr defaultRowHeight="15" x14ac:dyDescent="0.25"/>
  <cols>
    <col min="1" max="1" width="2" bestFit="1" customWidth="1"/>
    <col min="2" max="2" width="13.7109375" bestFit="1" customWidth="1"/>
    <col min="3" max="3" width="15.28515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7" width="7.5703125" bestFit="1" customWidth="1"/>
  </cols>
  <sheetData>
    <row r="1" spans="1:17" ht="18.75" x14ac:dyDescent="0.3">
      <c r="A1" s="216" t="s">
        <v>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ht="18.75" x14ac:dyDescent="0.3">
      <c r="A2" s="25"/>
      <c r="B2" s="216" t="s">
        <v>19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x14ac:dyDescent="0.25">
      <c r="B3" s="24" t="s">
        <v>18</v>
      </c>
      <c r="D3" s="15"/>
      <c r="E3" s="217" t="s">
        <v>17</v>
      </c>
      <c r="F3" s="218"/>
      <c r="G3" s="218"/>
      <c r="H3" s="218"/>
      <c r="I3" s="219" t="s">
        <v>16</v>
      </c>
      <c r="J3" s="220"/>
      <c r="K3" s="220"/>
      <c r="L3" s="220"/>
      <c r="M3" s="221" t="s">
        <v>15</v>
      </c>
      <c r="N3" s="221"/>
      <c r="O3" s="221"/>
      <c r="P3" s="221"/>
    </row>
    <row r="4" spans="1:17" x14ac:dyDescent="0.25">
      <c r="B4" s="9" t="s">
        <v>8</v>
      </c>
      <c r="C4" s="9" t="s">
        <v>7</v>
      </c>
      <c r="D4" s="8" t="s">
        <v>6</v>
      </c>
      <c r="E4" s="23" t="s">
        <v>5</v>
      </c>
      <c r="F4" s="23" t="s">
        <v>13</v>
      </c>
      <c r="G4" s="23" t="s">
        <v>3</v>
      </c>
      <c r="H4" s="23" t="s">
        <v>14</v>
      </c>
      <c r="I4" s="22" t="s">
        <v>5</v>
      </c>
      <c r="J4" s="22" t="s">
        <v>13</v>
      </c>
      <c r="K4" s="22" t="s">
        <v>3</v>
      </c>
      <c r="L4" s="22" t="s">
        <v>12</v>
      </c>
      <c r="M4" s="21" t="s">
        <v>5</v>
      </c>
      <c r="N4" s="21" t="s">
        <v>4</v>
      </c>
      <c r="O4" s="21" t="s">
        <v>3</v>
      </c>
      <c r="P4" s="21" t="s">
        <v>11</v>
      </c>
      <c r="Q4" s="20" t="s">
        <v>10</v>
      </c>
    </row>
    <row r="5" spans="1:17" x14ac:dyDescent="0.25">
      <c r="A5" s="93">
        <v>1</v>
      </c>
      <c r="B5" s="56" t="s">
        <v>1</v>
      </c>
      <c r="C5" s="83" t="s">
        <v>0</v>
      </c>
      <c r="D5" s="57">
        <v>43578</v>
      </c>
      <c r="E5" s="63">
        <v>10</v>
      </c>
      <c r="F5" s="59">
        <v>0.27500000000000002</v>
      </c>
      <c r="G5" s="59"/>
      <c r="H5" s="60">
        <f>SUM(E5-F5-G5)</f>
        <v>9.7249999999999996</v>
      </c>
      <c r="I5" s="58">
        <v>10</v>
      </c>
      <c r="J5" s="59">
        <v>0.5</v>
      </c>
      <c r="K5" s="59"/>
      <c r="L5" s="60">
        <f>SUM(I5-J5-K5)</f>
        <v>9.5</v>
      </c>
      <c r="M5" s="58">
        <v>10</v>
      </c>
      <c r="N5" s="59">
        <v>0.3</v>
      </c>
      <c r="O5" s="59"/>
      <c r="P5" s="60">
        <f>SUM(M5-N5-O5)</f>
        <v>9.6999999999999993</v>
      </c>
      <c r="Q5" s="64">
        <f>SUM(H5+L5+P5)</f>
        <v>28.925000000000001</v>
      </c>
    </row>
    <row r="7" spans="1:17" x14ac:dyDescent="0.25">
      <c r="B7" s="16"/>
      <c r="C7" s="15"/>
      <c r="D7" s="14"/>
      <c r="E7" s="13"/>
      <c r="F7" s="12"/>
      <c r="G7" s="12"/>
      <c r="H7" s="11"/>
    </row>
    <row r="9" spans="1:17" x14ac:dyDescent="0.25">
      <c r="C9" s="10"/>
      <c r="E9" s="228" t="s">
        <v>9</v>
      </c>
      <c r="F9" s="228"/>
      <c r="G9" s="228"/>
      <c r="H9" s="228"/>
    </row>
    <row r="10" spans="1:17" x14ac:dyDescent="0.25">
      <c r="B10" s="8" t="s">
        <v>8</v>
      </c>
      <c r="C10" s="9" t="s">
        <v>7</v>
      </c>
      <c r="D10" s="8" t="s">
        <v>6</v>
      </c>
      <c r="E10" s="7" t="s">
        <v>5</v>
      </c>
      <c r="F10" s="7" t="s">
        <v>4</v>
      </c>
      <c r="G10" s="7" t="s">
        <v>3</v>
      </c>
      <c r="H10" s="7" t="s">
        <v>2</v>
      </c>
    </row>
    <row r="11" spans="1:17" x14ac:dyDescent="0.25">
      <c r="A11" s="105">
        <v>1</v>
      </c>
      <c r="B11" s="105" t="s">
        <v>1</v>
      </c>
      <c r="C11" s="155" t="s">
        <v>0</v>
      </c>
      <c r="D11" s="107">
        <v>43578</v>
      </c>
      <c r="E11" s="108">
        <v>20.5</v>
      </c>
      <c r="F11" s="109">
        <v>0.55000000000000004</v>
      </c>
      <c r="G11" s="109"/>
      <c r="H11" s="110">
        <f>SUM(E11-F11-G11)</f>
        <v>19.95</v>
      </c>
    </row>
  </sheetData>
  <mergeCells count="6">
    <mergeCell ref="A1:Q1"/>
    <mergeCell ref="E9:H9"/>
    <mergeCell ref="B2:Q2"/>
    <mergeCell ref="E3:H3"/>
    <mergeCell ref="I3:L3"/>
    <mergeCell ref="M3:P3"/>
  </mergeCells>
  <dataValidations count="1">
    <dataValidation type="custom" allowBlank="1" showInputMessage="1" showErrorMessage="1" sqref="H11 H5 P5 L5 H7" xr:uid="{00000000-0002-0000-0A00-000000000000}">
      <formula1>"bvbv"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8"/>
  <sheetViews>
    <sheetView topLeftCell="A30" workbookViewId="0">
      <selection activeCell="S41" sqref="S41"/>
    </sheetView>
  </sheetViews>
  <sheetFormatPr defaultRowHeight="15" x14ac:dyDescent="0.25"/>
  <cols>
    <col min="1" max="1" width="3" bestFit="1" customWidth="1"/>
    <col min="2" max="2" width="25.5703125" bestFit="1" customWidth="1"/>
    <col min="3" max="3" width="26.42578125" bestFit="1" customWidth="1"/>
    <col min="4" max="4" width="10.7109375" bestFit="1" customWidth="1"/>
    <col min="5" max="6" width="5.5703125" bestFit="1" customWidth="1"/>
    <col min="7" max="7" width="6.5703125" bestFit="1" customWidth="1"/>
    <col min="8" max="8" width="6.28515625" bestFit="1" customWidth="1"/>
    <col min="9" max="10" width="5.5703125" bestFit="1" customWidth="1"/>
    <col min="11" max="11" width="6.5703125" bestFit="1" customWidth="1"/>
    <col min="12" max="12" width="5.42578125" bestFit="1" customWidth="1"/>
    <col min="13" max="14" width="5.5703125" bestFit="1" customWidth="1"/>
    <col min="15" max="15" width="6.5703125" bestFit="1" customWidth="1"/>
    <col min="16" max="16" width="5.85546875" bestFit="1" customWidth="1"/>
    <col min="17" max="17" width="7.85546875" customWidth="1"/>
  </cols>
  <sheetData>
    <row r="1" spans="1:18" ht="18.75" x14ac:dyDescent="0.3">
      <c r="A1" s="216" t="s">
        <v>37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8" ht="18.75" x14ac:dyDescent="0.3">
      <c r="A2" s="25"/>
      <c r="B2" s="216" t="s">
        <v>19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8" x14ac:dyDescent="0.25">
      <c r="B3" s="24" t="s">
        <v>18</v>
      </c>
      <c r="D3" s="15"/>
      <c r="E3" s="217" t="s">
        <v>17</v>
      </c>
      <c r="F3" s="218"/>
      <c r="G3" s="218"/>
      <c r="H3" s="218"/>
      <c r="I3" s="219" t="s">
        <v>16</v>
      </c>
      <c r="J3" s="220"/>
      <c r="K3" s="220"/>
      <c r="L3" s="220"/>
      <c r="M3" s="221" t="s">
        <v>15</v>
      </c>
      <c r="N3" s="221"/>
      <c r="O3" s="221"/>
      <c r="P3" s="221"/>
    </row>
    <row r="4" spans="1:18" ht="30" x14ac:dyDescent="0.25">
      <c r="B4" s="9" t="s">
        <v>8</v>
      </c>
      <c r="C4" s="9" t="s">
        <v>7</v>
      </c>
      <c r="D4" s="9" t="s">
        <v>6</v>
      </c>
      <c r="E4" s="23" t="s">
        <v>5</v>
      </c>
      <c r="F4" s="23" t="s">
        <v>13</v>
      </c>
      <c r="G4" s="23" t="s">
        <v>3</v>
      </c>
      <c r="H4" s="23" t="s">
        <v>14</v>
      </c>
      <c r="I4" s="22" t="s">
        <v>5</v>
      </c>
      <c r="J4" s="22" t="s">
        <v>13</v>
      </c>
      <c r="K4" s="22" t="s">
        <v>3</v>
      </c>
      <c r="L4" s="22" t="s">
        <v>12</v>
      </c>
      <c r="M4" s="21" t="s">
        <v>5</v>
      </c>
      <c r="N4" s="21" t="s">
        <v>4</v>
      </c>
      <c r="O4" s="21" t="s">
        <v>3</v>
      </c>
      <c r="P4" s="21" t="s">
        <v>11</v>
      </c>
      <c r="Q4" s="20" t="s">
        <v>10</v>
      </c>
    </row>
    <row r="5" spans="1:18" x14ac:dyDescent="0.25">
      <c r="A5" s="56">
        <v>1</v>
      </c>
      <c r="B5" s="65" t="s">
        <v>29</v>
      </c>
      <c r="C5" s="61" t="s">
        <v>0</v>
      </c>
      <c r="D5" s="62">
        <v>43262</v>
      </c>
      <c r="E5" s="58">
        <v>10</v>
      </c>
      <c r="F5" s="59">
        <v>0.35</v>
      </c>
      <c r="G5" s="59"/>
      <c r="H5" s="60">
        <f t="shared" ref="H5:H17" si="0">SUM(E5-F5-G5)</f>
        <v>9.65</v>
      </c>
      <c r="I5" s="58">
        <v>10</v>
      </c>
      <c r="J5" s="59">
        <v>0.75</v>
      </c>
      <c r="K5" s="59"/>
      <c r="L5" s="60">
        <f t="shared" ref="L5:L17" si="1">SUM(I5-J5-K5)</f>
        <v>9.25</v>
      </c>
      <c r="M5" s="58">
        <v>10</v>
      </c>
      <c r="N5" s="59">
        <v>0.45</v>
      </c>
      <c r="O5" s="59"/>
      <c r="P5" s="60">
        <f t="shared" ref="P5:P17" si="2">SUM(M5-N5-O5)</f>
        <v>9.5500000000000007</v>
      </c>
      <c r="Q5" s="64">
        <f t="shared" ref="Q5:Q17" si="3">SUM(H5+L5+P5)</f>
        <v>28.45</v>
      </c>
      <c r="R5" s="15"/>
    </row>
    <row r="6" spans="1:18" x14ac:dyDescent="0.25">
      <c r="A6" s="56">
        <v>2</v>
      </c>
      <c r="B6" s="56" t="s">
        <v>32</v>
      </c>
      <c r="C6" s="61" t="s">
        <v>21</v>
      </c>
      <c r="D6" s="57">
        <v>42944</v>
      </c>
      <c r="E6" s="58">
        <v>10</v>
      </c>
      <c r="F6" s="59">
        <v>0.6</v>
      </c>
      <c r="G6" s="59"/>
      <c r="H6" s="60">
        <f t="shared" si="0"/>
        <v>9.4</v>
      </c>
      <c r="I6" s="58">
        <v>10</v>
      </c>
      <c r="J6" s="59">
        <v>0.75</v>
      </c>
      <c r="K6" s="59"/>
      <c r="L6" s="60">
        <f t="shared" si="1"/>
        <v>9.25</v>
      </c>
      <c r="M6" s="58">
        <v>10</v>
      </c>
      <c r="N6" s="59">
        <v>0.4</v>
      </c>
      <c r="O6" s="59"/>
      <c r="P6" s="60">
        <f t="shared" si="2"/>
        <v>9.6</v>
      </c>
      <c r="Q6" s="64">
        <f t="shared" si="3"/>
        <v>28.25</v>
      </c>
    </row>
    <row r="7" spans="1:18" x14ac:dyDescent="0.25">
      <c r="A7" s="56">
        <v>3</v>
      </c>
      <c r="B7" s="56" t="s">
        <v>22</v>
      </c>
      <c r="C7" s="61" t="s">
        <v>21</v>
      </c>
      <c r="D7" s="57">
        <v>42819</v>
      </c>
      <c r="E7" s="58">
        <v>10</v>
      </c>
      <c r="F7" s="59">
        <v>0.3</v>
      </c>
      <c r="G7" s="59"/>
      <c r="H7" s="60">
        <f t="shared" si="0"/>
        <v>9.6999999999999993</v>
      </c>
      <c r="I7" s="58">
        <v>10</v>
      </c>
      <c r="J7" s="59">
        <v>1.175</v>
      </c>
      <c r="K7" s="59"/>
      <c r="L7" s="60">
        <f t="shared" si="1"/>
        <v>8.8249999999999993</v>
      </c>
      <c r="M7" s="58">
        <v>10</v>
      </c>
      <c r="N7" s="59">
        <v>0.4</v>
      </c>
      <c r="O7" s="59"/>
      <c r="P7" s="60">
        <f t="shared" si="2"/>
        <v>9.6</v>
      </c>
      <c r="Q7" s="64">
        <f t="shared" si="3"/>
        <v>28.125</v>
      </c>
    </row>
    <row r="8" spans="1:18" x14ac:dyDescent="0.25">
      <c r="A8" s="6">
        <v>4</v>
      </c>
      <c r="B8" s="6" t="s">
        <v>33</v>
      </c>
      <c r="C8" s="26" t="s">
        <v>21</v>
      </c>
      <c r="D8" s="4">
        <v>43099</v>
      </c>
      <c r="E8" s="3">
        <v>10</v>
      </c>
      <c r="F8" s="2">
        <v>0.5</v>
      </c>
      <c r="G8" s="2"/>
      <c r="H8" s="1">
        <f t="shared" si="0"/>
        <v>9.5</v>
      </c>
      <c r="I8" s="3">
        <v>10</v>
      </c>
      <c r="J8" s="2">
        <v>0.85</v>
      </c>
      <c r="K8" s="2"/>
      <c r="L8" s="1">
        <f t="shared" si="1"/>
        <v>9.15</v>
      </c>
      <c r="M8" s="3">
        <v>10</v>
      </c>
      <c r="N8" s="2">
        <v>0.75</v>
      </c>
      <c r="O8" s="2"/>
      <c r="P8" s="1">
        <f t="shared" si="2"/>
        <v>9.25</v>
      </c>
      <c r="Q8" s="17">
        <f t="shared" si="3"/>
        <v>27.9</v>
      </c>
    </row>
    <row r="9" spans="1:18" x14ac:dyDescent="0.25">
      <c r="A9" s="6">
        <v>5</v>
      </c>
      <c r="B9" s="6" t="s">
        <v>30</v>
      </c>
      <c r="C9" s="26" t="s">
        <v>0</v>
      </c>
      <c r="D9" s="4">
        <v>43307</v>
      </c>
      <c r="E9" s="3">
        <v>10</v>
      </c>
      <c r="F9" s="2">
        <v>0.65</v>
      </c>
      <c r="G9" s="2"/>
      <c r="H9" s="1">
        <f t="shared" si="0"/>
        <v>9.35</v>
      </c>
      <c r="I9" s="3">
        <v>10</v>
      </c>
      <c r="J9" s="2">
        <v>0.875</v>
      </c>
      <c r="K9" s="2"/>
      <c r="L9" s="1">
        <f t="shared" si="1"/>
        <v>9.125</v>
      </c>
      <c r="M9" s="3">
        <v>10</v>
      </c>
      <c r="N9" s="2">
        <v>0.6</v>
      </c>
      <c r="O9" s="2"/>
      <c r="P9" s="1">
        <f t="shared" si="2"/>
        <v>9.4</v>
      </c>
      <c r="Q9" s="17">
        <f t="shared" si="3"/>
        <v>27.875</v>
      </c>
    </row>
    <row r="10" spans="1:18" x14ac:dyDescent="0.25">
      <c r="A10" s="6">
        <v>6</v>
      </c>
      <c r="B10" s="6" t="s">
        <v>36</v>
      </c>
      <c r="C10" s="26" t="s">
        <v>27</v>
      </c>
      <c r="D10" s="4">
        <v>42768</v>
      </c>
      <c r="E10" s="3">
        <v>10</v>
      </c>
      <c r="F10" s="2">
        <v>0.5</v>
      </c>
      <c r="G10" s="2"/>
      <c r="H10" s="1">
        <f t="shared" si="0"/>
        <v>9.5</v>
      </c>
      <c r="I10" s="3">
        <v>10</v>
      </c>
      <c r="J10" s="2">
        <v>1.2749999999999999</v>
      </c>
      <c r="K10" s="2"/>
      <c r="L10" s="1">
        <f t="shared" si="1"/>
        <v>8.7249999999999996</v>
      </c>
      <c r="M10" s="3">
        <v>10</v>
      </c>
      <c r="N10" s="2">
        <v>0.4</v>
      </c>
      <c r="O10" s="2"/>
      <c r="P10" s="1">
        <f t="shared" si="2"/>
        <v>9.6</v>
      </c>
      <c r="Q10" s="17">
        <f t="shared" si="3"/>
        <v>27.825000000000003</v>
      </c>
    </row>
    <row r="11" spans="1:18" x14ac:dyDescent="0.25">
      <c r="A11" s="6">
        <v>7</v>
      </c>
      <c r="B11" s="6" t="s">
        <v>28</v>
      </c>
      <c r="C11" s="26" t="s">
        <v>27</v>
      </c>
      <c r="D11" s="4">
        <v>43189</v>
      </c>
      <c r="E11" s="3">
        <v>10</v>
      </c>
      <c r="F11" s="2">
        <v>0.55000000000000004</v>
      </c>
      <c r="G11" s="2"/>
      <c r="H11" s="1">
        <f t="shared" si="0"/>
        <v>9.4499999999999993</v>
      </c>
      <c r="I11" s="3">
        <v>10</v>
      </c>
      <c r="J11" s="2">
        <v>1.0249999999999999</v>
      </c>
      <c r="K11" s="2"/>
      <c r="L11" s="1">
        <f t="shared" si="1"/>
        <v>8.9749999999999996</v>
      </c>
      <c r="M11" s="3">
        <v>10</v>
      </c>
      <c r="N11" s="2">
        <v>0.75</v>
      </c>
      <c r="O11" s="2"/>
      <c r="P11" s="1">
        <f t="shared" si="2"/>
        <v>9.25</v>
      </c>
      <c r="Q11" s="17">
        <f t="shared" si="3"/>
        <v>27.674999999999997</v>
      </c>
    </row>
    <row r="12" spans="1:18" x14ac:dyDescent="0.25">
      <c r="A12" s="6">
        <v>8</v>
      </c>
      <c r="B12" s="6" t="s">
        <v>26</v>
      </c>
      <c r="C12" s="26" t="s">
        <v>21</v>
      </c>
      <c r="D12" s="4">
        <v>43203</v>
      </c>
      <c r="E12" s="3">
        <v>10</v>
      </c>
      <c r="F12" s="2">
        <v>0.45</v>
      </c>
      <c r="G12" s="2"/>
      <c r="H12" s="1">
        <f t="shared" si="0"/>
        <v>9.5500000000000007</v>
      </c>
      <c r="I12" s="3">
        <v>10</v>
      </c>
      <c r="J12" s="2">
        <v>1.125</v>
      </c>
      <c r="K12" s="2"/>
      <c r="L12" s="1">
        <f t="shared" si="1"/>
        <v>8.875</v>
      </c>
      <c r="M12" s="3">
        <v>9.5</v>
      </c>
      <c r="N12" s="2">
        <v>0.4</v>
      </c>
      <c r="O12" s="2"/>
      <c r="P12" s="1">
        <f t="shared" si="2"/>
        <v>9.1</v>
      </c>
      <c r="Q12" s="17">
        <f t="shared" si="3"/>
        <v>27.524999999999999</v>
      </c>
    </row>
    <row r="13" spans="1:18" x14ac:dyDescent="0.25">
      <c r="A13" s="6">
        <v>9</v>
      </c>
      <c r="B13" s="6" t="s">
        <v>23</v>
      </c>
      <c r="C13" s="26" t="s">
        <v>21</v>
      </c>
      <c r="D13" s="4">
        <v>42892</v>
      </c>
      <c r="E13" s="3">
        <v>10</v>
      </c>
      <c r="F13" s="2">
        <v>0.9</v>
      </c>
      <c r="G13" s="2"/>
      <c r="H13" s="1">
        <f t="shared" si="0"/>
        <v>9.1</v>
      </c>
      <c r="I13" s="3">
        <v>10</v>
      </c>
      <c r="J13" s="2">
        <v>0.9</v>
      </c>
      <c r="K13" s="2"/>
      <c r="L13" s="1">
        <f t="shared" si="1"/>
        <v>9.1</v>
      </c>
      <c r="M13" s="3">
        <v>10</v>
      </c>
      <c r="N13" s="2">
        <v>0.7</v>
      </c>
      <c r="O13" s="2"/>
      <c r="P13" s="1">
        <f t="shared" si="2"/>
        <v>9.3000000000000007</v>
      </c>
      <c r="Q13" s="17">
        <f t="shared" si="3"/>
        <v>27.5</v>
      </c>
    </row>
    <row r="14" spans="1:18" x14ac:dyDescent="0.25">
      <c r="A14" s="6">
        <v>10</v>
      </c>
      <c r="B14" s="50" t="s">
        <v>35</v>
      </c>
      <c r="C14" s="26" t="s">
        <v>27</v>
      </c>
      <c r="D14" s="4">
        <v>42844</v>
      </c>
      <c r="E14" s="3">
        <v>10</v>
      </c>
      <c r="F14" s="2">
        <v>0.8</v>
      </c>
      <c r="G14" s="2"/>
      <c r="H14" s="1">
        <f t="shared" si="0"/>
        <v>9.1999999999999993</v>
      </c>
      <c r="I14" s="3">
        <v>10</v>
      </c>
      <c r="J14" s="2">
        <v>1.5</v>
      </c>
      <c r="K14" s="2"/>
      <c r="L14" s="1">
        <f t="shared" si="1"/>
        <v>8.5</v>
      </c>
      <c r="M14" s="3">
        <v>9.5</v>
      </c>
      <c r="N14" s="2">
        <v>0.35</v>
      </c>
      <c r="O14" s="2"/>
      <c r="P14" s="1">
        <f t="shared" si="2"/>
        <v>9.15</v>
      </c>
      <c r="Q14" s="17">
        <f t="shared" si="3"/>
        <v>26.85</v>
      </c>
    </row>
    <row r="15" spans="1:18" x14ac:dyDescent="0.25">
      <c r="A15" s="6">
        <v>11</v>
      </c>
      <c r="B15" s="48" t="s">
        <v>25</v>
      </c>
      <c r="C15" s="26" t="s">
        <v>21</v>
      </c>
      <c r="D15" s="27">
        <v>43021</v>
      </c>
      <c r="E15" s="3">
        <v>10</v>
      </c>
      <c r="F15" s="2">
        <v>1</v>
      </c>
      <c r="G15" s="2"/>
      <c r="H15" s="1">
        <f t="shared" si="0"/>
        <v>9</v>
      </c>
      <c r="I15" s="3">
        <v>10</v>
      </c>
      <c r="J15" s="2">
        <v>1</v>
      </c>
      <c r="K15" s="2">
        <v>0.3</v>
      </c>
      <c r="L15" s="1">
        <f t="shared" si="1"/>
        <v>8.6999999999999993</v>
      </c>
      <c r="M15" s="3">
        <v>9.5</v>
      </c>
      <c r="N15" s="2">
        <v>0.45</v>
      </c>
      <c r="O15" s="2"/>
      <c r="P15" s="1">
        <f t="shared" si="2"/>
        <v>9.0500000000000007</v>
      </c>
      <c r="Q15" s="17">
        <f t="shared" si="3"/>
        <v>26.75</v>
      </c>
    </row>
    <row r="16" spans="1:18" x14ac:dyDescent="0.25">
      <c r="A16" s="6">
        <v>12</v>
      </c>
      <c r="B16" s="48" t="s">
        <v>24</v>
      </c>
      <c r="C16" s="26" t="s">
        <v>21</v>
      </c>
      <c r="D16" s="27">
        <v>43386</v>
      </c>
      <c r="E16" s="3">
        <v>10</v>
      </c>
      <c r="F16" s="2">
        <v>0.85</v>
      </c>
      <c r="G16" s="2"/>
      <c r="H16" s="1">
        <f t="shared" si="0"/>
        <v>9.15</v>
      </c>
      <c r="I16" s="3">
        <v>10</v>
      </c>
      <c r="J16" s="2">
        <v>1.5</v>
      </c>
      <c r="K16" s="2"/>
      <c r="L16" s="1">
        <f t="shared" si="1"/>
        <v>8.5</v>
      </c>
      <c r="M16" s="3">
        <v>9.5</v>
      </c>
      <c r="N16" s="2">
        <v>0.75</v>
      </c>
      <c r="O16" s="2"/>
      <c r="P16" s="1">
        <f t="shared" si="2"/>
        <v>8.75</v>
      </c>
      <c r="Q16" s="17">
        <f t="shared" si="3"/>
        <v>26.4</v>
      </c>
    </row>
    <row r="17" spans="1:17" x14ac:dyDescent="0.25">
      <c r="A17" s="6">
        <v>13</v>
      </c>
      <c r="B17" s="6" t="s">
        <v>31</v>
      </c>
      <c r="C17" s="26" t="s">
        <v>27</v>
      </c>
      <c r="D17" s="4">
        <v>42893</v>
      </c>
      <c r="E17" s="3">
        <v>10</v>
      </c>
      <c r="F17" s="2">
        <v>0.7</v>
      </c>
      <c r="G17" s="2"/>
      <c r="H17" s="1">
        <f t="shared" si="0"/>
        <v>9.3000000000000007</v>
      </c>
      <c r="I17" s="3">
        <v>9</v>
      </c>
      <c r="J17" s="2">
        <v>0.95</v>
      </c>
      <c r="K17" s="2">
        <v>0.3</v>
      </c>
      <c r="L17" s="1">
        <f t="shared" si="1"/>
        <v>7.7500000000000009</v>
      </c>
      <c r="M17" s="3">
        <v>9.5</v>
      </c>
      <c r="N17" s="2">
        <v>0.45</v>
      </c>
      <c r="O17" s="2"/>
      <c r="P17" s="1">
        <f t="shared" si="2"/>
        <v>9.0500000000000007</v>
      </c>
      <c r="Q17" s="17">
        <f t="shared" si="3"/>
        <v>26.1</v>
      </c>
    </row>
    <row r="20" spans="1:17" x14ac:dyDescent="0.25">
      <c r="C20" s="10"/>
      <c r="E20" s="229" t="s">
        <v>9</v>
      </c>
      <c r="F20" s="230"/>
      <c r="G20" s="230"/>
      <c r="H20" s="231"/>
    </row>
    <row r="21" spans="1:17" ht="30" x14ac:dyDescent="0.25">
      <c r="B21" s="9" t="s">
        <v>8</v>
      </c>
      <c r="C21" s="9" t="s">
        <v>7</v>
      </c>
      <c r="D21" s="9" t="s">
        <v>6</v>
      </c>
      <c r="E21" s="7" t="s">
        <v>5</v>
      </c>
      <c r="F21" s="7" t="s">
        <v>4</v>
      </c>
      <c r="G21" s="7" t="s">
        <v>3</v>
      </c>
      <c r="H21" s="7" t="s">
        <v>2</v>
      </c>
    </row>
    <row r="22" spans="1:17" x14ac:dyDescent="0.25">
      <c r="A22" s="105">
        <v>1</v>
      </c>
      <c r="B22" s="105" t="s">
        <v>28</v>
      </c>
      <c r="C22" s="111" t="s">
        <v>27</v>
      </c>
      <c r="D22" s="113">
        <v>43021</v>
      </c>
      <c r="E22" s="108">
        <v>20.5</v>
      </c>
      <c r="F22" s="109">
        <v>0.8</v>
      </c>
      <c r="G22" s="109"/>
      <c r="H22" s="110">
        <f t="shared" ref="H22:H34" si="4">SUM(E22-F22-G22)</f>
        <v>19.7</v>
      </c>
    </row>
    <row r="23" spans="1:17" x14ac:dyDescent="0.25">
      <c r="A23" s="105">
        <v>2</v>
      </c>
      <c r="B23" s="105" t="s">
        <v>36</v>
      </c>
      <c r="C23" s="111" t="s">
        <v>27</v>
      </c>
      <c r="D23" s="107">
        <v>42892</v>
      </c>
      <c r="E23" s="108">
        <v>20.5</v>
      </c>
      <c r="F23" s="109">
        <v>0.8</v>
      </c>
      <c r="G23" s="109"/>
      <c r="H23" s="110">
        <f t="shared" si="4"/>
        <v>19.7</v>
      </c>
    </row>
    <row r="24" spans="1:17" x14ac:dyDescent="0.25">
      <c r="A24" s="105">
        <v>3</v>
      </c>
      <c r="B24" s="105" t="s">
        <v>30</v>
      </c>
      <c r="C24" s="111" t="s">
        <v>0</v>
      </c>
      <c r="D24" s="107">
        <v>42944</v>
      </c>
      <c r="E24" s="108">
        <v>20.5</v>
      </c>
      <c r="F24" s="109">
        <v>0.85</v>
      </c>
      <c r="G24" s="109"/>
      <c r="H24" s="110">
        <f t="shared" si="4"/>
        <v>19.649999999999999</v>
      </c>
    </row>
    <row r="25" spans="1:17" x14ac:dyDescent="0.25">
      <c r="A25" s="105">
        <v>4</v>
      </c>
      <c r="B25" s="156" t="s">
        <v>29</v>
      </c>
      <c r="C25" s="111" t="s">
        <v>0</v>
      </c>
      <c r="D25" s="107">
        <v>43203</v>
      </c>
      <c r="E25" s="108">
        <v>20.5</v>
      </c>
      <c r="F25" s="109">
        <v>0.9</v>
      </c>
      <c r="G25" s="109"/>
      <c r="H25" s="110">
        <f t="shared" si="4"/>
        <v>19.600000000000001</v>
      </c>
    </row>
    <row r="26" spans="1:17" x14ac:dyDescent="0.25">
      <c r="A26" s="105">
        <v>5</v>
      </c>
      <c r="B26" s="156" t="s">
        <v>24</v>
      </c>
      <c r="C26" s="111" t="s">
        <v>21</v>
      </c>
      <c r="D26" s="107">
        <v>43189</v>
      </c>
      <c r="E26" s="108">
        <v>20.5</v>
      </c>
      <c r="F26" s="109">
        <v>0.95</v>
      </c>
      <c r="G26" s="109"/>
      <c r="H26" s="110">
        <f>SUM(E26-F26-G26)</f>
        <v>19.55</v>
      </c>
    </row>
    <row r="27" spans="1:17" x14ac:dyDescent="0.25">
      <c r="A27" s="6">
        <v>6</v>
      </c>
      <c r="B27" s="48" t="s">
        <v>25</v>
      </c>
      <c r="C27" s="26" t="s">
        <v>21</v>
      </c>
      <c r="D27" s="4">
        <v>42819</v>
      </c>
      <c r="E27" s="3">
        <v>20.5</v>
      </c>
      <c r="F27" s="2">
        <v>0.95</v>
      </c>
      <c r="G27" s="2"/>
      <c r="H27" s="1">
        <f>SUM(E27-F27-G27)</f>
        <v>19.55</v>
      </c>
    </row>
    <row r="28" spans="1:17" x14ac:dyDescent="0.25">
      <c r="A28" s="6">
        <v>7</v>
      </c>
      <c r="B28" s="6" t="s">
        <v>23</v>
      </c>
      <c r="C28" s="26" t="s">
        <v>21</v>
      </c>
      <c r="D28" s="4">
        <v>42768</v>
      </c>
      <c r="E28" s="3">
        <v>20.5</v>
      </c>
      <c r="F28" s="2">
        <v>0.95</v>
      </c>
      <c r="G28" s="2"/>
      <c r="H28" s="1">
        <f>SUM(E28-F28-G28)</f>
        <v>19.55</v>
      </c>
    </row>
    <row r="29" spans="1:17" x14ac:dyDescent="0.25">
      <c r="A29" s="6">
        <v>8</v>
      </c>
      <c r="B29" s="50" t="s">
        <v>35</v>
      </c>
      <c r="C29" s="26" t="s">
        <v>27</v>
      </c>
      <c r="D29" s="4">
        <v>42893</v>
      </c>
      <c r="E29" s="3">
        <v>20.5</v>
      </c>
      <c r="F29" s="2">
        <v>1.05</v>
      </c>
      <c r="G29" s="2"/>
      <c r="H29" s="1">
        <f t="shared" si="4"/>
        <v>19.45</v>
      </c>
    </row>
    <row r="30" spans="1:17" x14ac:dyDescent="0.25">
      <c r="A30" s="6">
        <v>9</v>
      </c>
      <c r="B30" s="6" t="s">
        <v>33</v>
      </c>
      <c r="C30" s="26" t="s">
        <v>21</v>
      </c>
      <c r="D30" s="4">
        <v>43307</v>
      </c>
      <c r="E30" s="3">
        <v>20.5</v>
      </c>
      <c r="F30" s="2">
        <v>1.25</v>
      </c>
      <c r="G30" s="2"/>
      <c r="H30" s="1">
        <f t="shared" si="4"/>
        <v>19.25</v>
      </c>
    </row>
    <row r="31" spans="1:17" x14ac:dyDescent="0.25">
      <c r="A31" s="6">
        <v>10</v>
      </c>
      <c r="B31" s="6" t="s">
        <v>26</v>
      </c>
      <c r="C31" s="26" t="s">
        <v>21</v>
      </c>
      <c r="D31" s="27">
        <v>43386</v>
      </c>
      <c r="E31" s="3">
        <v>20.5</v>
      </c>
      <c r="F31" s="2">
        <v>1.4</v>
      </c>
      <c r="G31" s="2"/>
      <c r="H31" s="1">
        <f t="shared" si="4"/>
        <v>19.100000000000001</v>
      </c>
    </row>
    <row r="32" spans="1:17" x14ac:dyDescent="0.25">
      <c r="A32" s="6">
        <v>11</v>
      </c>
      <c r="B32" s="6" t="s">
        <v>32</v>
      </c>
      <c r="C32" s="26" t="s">
        <v>21</v>
      </c>
      <c r="D32" s="27">
        <v>43262</v>
      </c>
      <c r="E32" s="3">
        <v>10</v>
      </c>
      <c r="F32" s="2">
        <v>0.2</v>
      </c>
      <c r="G32" s="2"/>
      <c r="H32" s="1">
        <f t="shared" si="4"/>
        <v>9.8000000000000007</v>
      </c>
    </row>
    <row r="33" spans="1:9" x14ac:dyDescent="0.25">
      <c r="A33" s="6">
        <v>12</v>
      </c>
      <c r="B33" s="6" t="s">
        <v>22</v>
      </c>
      <c r="C33" s="26" t="s">
        <v>21</v>
      </c>
      <c r="D33" s="4">
        <v>42844</v>
      </c>
      <c r="E33" s="3">
        <v>10</v>
      </c>
      <c r="F33" s="2">
        <v>0.2</v>
      </c>
      <c r="G33" s="2"/>
      <c r="H33" s="1">
        <f t="shared" si="4"/>
        <v>9.8000000000000007</v>
      </c>
    </row>
    <row r="34" spans="1:9" x14ac:dyDescent="0.25">
      <c r="A34" s="6">
        <v>13</v>
      </c>
      <c r="B34" s="6" t="s">
        <v>31</v>
      </c>
      <c r="C34" s="26" t="s">
        <v>27</v>
      </c>
      <c r="D34" s="4">
        <v>43099</v>
      </c>
      <c r="E34" s="3">
        <v>10</v>
      </c>
      <c r="F34" s="2">
        <v>0.75</v>
      </c>
      <c r="G34" s="2"/>
      <c r="H34" s="1">
        <f t="shared" si="4"/>
        <v>9.25</v>
      </c>
    </row>
    <row r="35" spans="1:9" x14ac:dyDescent="0.25">
      <c r="B35" s="16"/>
      <c r="C35" s="15"/>
      <c r="D35" s="29"/>
    </row>
    <row r="36" spans="1:9" x14ac:dyDescent="0.25">
      <c r="C36" s="10"/>
      <c r="E36" s="222" t="s">
        <v>34</v>
      </c>
      <c r="F36" s="223"/>
      <c r="G36" s="223"/>
      <c r="H36" s="224"/>
    </row>
    <row r="37" spans="1:9" ht="30" x14ac:dyDescent="0.25">
      <c r="B37" s="9" t="s">
        <v>8</v>
      </c>
      <c r="C37" s="9" t="s">
        <v>7</v>
      </c>
      <c r="D37" s="9" t="s">
        <v>6</v>
      </c>
      <c r="E37" s="28" t="s">
        <v>5</v>
      </c>
      <c r="F37" s="28" t="s">
        <v>4</v>
      </c>
      <c r="G37" s="28" t="s">
        <v>3</v>
      </c>
      <c r="H37" s="28" t="s">
        <v>2</v>
      </c>
    </row>
    <row r="38" spans="1:9" x14ac:dyDescent="0.25">
      <c r="A38" s="133">
        <v>1</v>
      </c>
      <c r="B38" s="157" t="s">
        <v>29</v>
      </c>
      <c r="C38" s="144" t="s">
        <v>0</v>
      </c>
      <c r="D38" s="158">
        <v>43262</v>
      </c>
      <c r="E38" s="136">
        <v>10</v>
      </c>
      <c r="F38" s="137">
        <v>0.55000000000000004</v>
      </c>
      <c r="G38" s="137"/>
      <c r="H38" s="146">
        <f t="shared" ref="H38:H48" si="5">SUM(E38-F38-G38)</f>
        <v>9.4499999999999993</v>
      </c>
      <c r="I38" s="159"/>
    </row>
    <row r="39" spans="1:9" x14ac:dyDescent="0.25">
      <c r="A39" s="133">
        <v>2</v>
      </c>
      <c r="B39" s="143" t="s">
        <v>30</v>
      </c>
      <c r="C39" s="144" t="s">
        <v>0</v>
      </c>
      <c r="D39" s="145">
        <v>43307</v>
      </c>
      <c r="E39" s="136">
        <v>10</v>
      </c>
      <c r="F39" s="137">
        <v>0.75</v>
      </c>
      <c r="G39" s="137"/>
      <c r="H39" s="146">
        <f t="shared" si="5"/>
        <v>9.25</v>
      </c>
      <c r="I39" s="159"/>
    </row>
    <row r="40" spans="1:9" x14ac:dyDescent="0.25">
      <c r="A40" s="133">
        <v>3</v>
      </c>
      <c r="B40" s="143" t="s">
        <v>31</v>
      </c>
      <c r="C40" s="144" t="s">
        <v>27</v>
      </c>
      <c r="D40" s="145">
        <v>42893</v>
      </c>
      <c r="E40" s="136">
        <v>10</v>
      </c>
      <c r="F40" s="137">
        <v>1.1499999999999999</v>
      </c>
      <c r="G40" s="137"/>
      <c r="H40" s="146">
        <f t="shared" si="5"/>
        <v>8.85</v>
      </c>
      <c r="I40" s="159"/>
    </row>
    <row r="41" spans="1:9" x14ac:dyDescent="0.25">
      <c r="A41" s="133">
        <v>4</v>
      </c>
      <c r="B41" s="143" t="s">
        <v>32</v>
      </c>
      <c r="C41" s="144" t="s">
        <v>21</v>
      </c>
      <c r="D41" s="145">
        <v>42944</v>
      </c>
      <c r="E41" s="136">
        <v>10</v>
      </c>
      <c r="F41" s="137">
        <v>1.6</v>
      </c>
      <c r="G41" s="137"/>
      <c r="H41" s="146">
        <f t="shared" si="5"/>
        <v>8.4</v>
      </c>
      <c r="I41" s="159"/>
    </row>
    <row r="42" spans="1:9" x14ac:dyDescent="0.25">
      <c r="A42" s="133">
        <v>5</v>
      </c>
      <c r="B42" s="143" t="s">
        <v>33</v>
      </c>
      <c r="C42" s="144" t="s">
        <v>21</v>
      </c>
      <c r="D42" s="145">
        <v>43099</v>
      </c>
      <c r="E42" s="136">
        <v>10</v>
      </c>
      <c r="F42" s="137">
        <v>2.2000000000000002</v>
      </c>
      <c r="G42" s="137"/>
      <c r="H42" s="146">
        <f t="shared" si="5"/>
        <v>7.8</v>
      </c>
      <c r="I42" s="159"/>
    </row>
    <row r="43" spans="1:9" x14ac:dyDescent="0.25">
      <c r="A43" s="6">
        <v>6</v>
      </c>
      <c r="B43" s="6" t="s">
        <v>28</v>
      </c>
      <c r="C43" s="26" t="s">
        <v>27</v>
      </c>
      <c r="D43" s="4">
        <v>43189</v>
      </c>
      <c r="E43" s="3">
        <v>9</v>
      </c>
      <c r="F43" s="2">
        <v>1.25</v>
      </c>
      <c r="G43" s="2"/>
      <c r="H43" s="1">
        <f t="shared" si="5"/>
        <v>7.75</v>
      </c>
    </row>
    <row r="44" spans="1:9" x14ac:dyDescent="0.25">
      <c r="A44" s="6">
        <v>7</v>
      </c>
      <c r="B44" s="48" t="s">
        <v>25</v>
      </c>
      <c r="C44" s="26" t="s">
        <v>21</v>
      </c>
      <c r="D44" s="27">
        <v>43021</v>
      </c>
      <c r="E44" s="3">
        <v>10</v>
      </c>
      <c r="F44" s="2">
        <v>2.25</v>
      </c>
      <c r="G44" s="2"/>
      <c r="H44" s="1">
        <f t="shared" si="5"/>
        <v>7.75</v>
      </c>
    </row>
    <row r="45" spans="1:9" x14ac:dyDescent="0.25">
      <c r="A45" s="6">
        <v>8</v>
      </c>
      <c r="B45" s="48" t="s">
        <v>24</v>
      </c>
      <c r="C45" s="26" t="s">
        <v>21</v>
      </c>
      <c r="D45" s="27">
        <v>43386</v>
      </c>
      <c r="E45" s="3">
        <v>10</v>
      </c>
      <c r="F45" s="2">
        <v>2.5</v>
      </c>
      <c r="G45" s="2"/>
      <c r="H45" s="1">
        <f t="shared" si="5"/>
        <v>7.5</v>
      </c>
    </row>
    <row r="46" spans="1:9" x14ac:dyDescent="0.25">
      <c r="A46" s="6">
        <v>9</v>
      </c>
      <c r="B46" s="6" t="s">
        <v>23</v>
      </c>
      <c r="C46" s="26" t="s">
        <v>21</v>
      </c>
      <c r="D46" s="4">
        <v>42892</v>
      </c>
      <c r="E46" s="3">
        <v>10</v>
      </c>
      <c r="F46" s="2">
        <v>2.9</v>
      </c>
      <c r="G46" s="2"/>
      <c r="H46" s="1">
        <f t="shared" si="5"/>
        <v>7.1</v>
      </c>
    </row>
    <row r="47" spans="1:9" x14ac:dyDescent="0.25">
      <c r="A47" s="6">
        <v>10</v>
      </c>
      <c r="B47" s="6" t="s">
        <v>22</v>
      </c>
      <c r="C47" s="26" t="s">
        <v>21</v>
      </c>
      <c r="D47" s="4">
        <v>42819</v>
      </c>
      <c r="E47" s="3">
        <v>10</v>
      </c>
      <c r="F47" s="2">
        <v>3</v>
      </c>
      <c r="G47" s="2"/>
      <c r="H47" s="1">
        <f t="shared" si="5"/>
        <v>7</v>
      </c>
    </row>
    <row r="48" spans="1:9" x14ac:dyDescent="0.25">
      <c r="A48" s="6">
        <v>11</v>
      </c>
      <c r="B48" s="6" t="s">
        <v>26</v>
      </c>
      <c r="C48" s="26" t="s">
        <v>21</v>
      </c>
      <c r="D48" s="4">
        <v>43203</v>
      </c>
      <c r="E48" s="3">
        <v>10</v>
      </c>
      <c r="F48" s="2">
        <v>3.35</v>
      </c>
      <c r="G48" s="2"/>
      <c r="H48" s="1">
        <f t="shared" si="5"/>
        <v>6.65</v>
      </c>
    </row>
  </sheetData>
  <sortState xmlns:xlrd2="http://schemas.microsoft.com/office/spreadsheetml/2017/richdata2" ref="B26:H28">
    <sortCondition descending="1" ref="D26:D28"/>
  </sortState>
  <mergeCells count="7">
    <mergeCell ref="A1:Q1"/>
    <mergeCell ref="E36:H36"/>
    <mergeCell ref="E20:H20"/>
    <mergeCell ref="B2:Q2"/>
    <mergeCell ref="E3:H3"/>
    <mergeCell ref="I3:L3"/>
    <mergeCell ref="M3:P3"/>
  </mergeCells>
  <dataValidations count="1">
    <dataValidation type="custom" allowBlank="1" showInputMessage="1" showErrorMessage="1" sqref="H38:H48 P5:P17 H5:H17 L5:L17 H22:H34" xr:uid="{00000000-0002-0000-0B00-000000000000}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workbookViewId="0">
      <selection activeCell="M12" sqref="M12"/>
    </sheetView>
  </sheetViews>
  <sheetFormatPr defaultRowHeight="15" x14ac:dyDescent="0.25"/>
  <cols>
    <col min="1" max="1" width="3" bestFit="1" customWidth="1"/>
    <col min="2" max="2" width="25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 x14ac:dyDescent="0.25">
      <c r="D1" s="15"/>
      <c r="E1" s="217" t="s">
        <v>17</v>
      </c>
      <c r="F1" s="218"/>
      <c r="G1" s="218"/>
      <c r="H1" s="218"/>
    </row>
    <row r="2" spans="1:9" x14ac:dyDescent="0.25">
      <c r="B2" s="9" t="s">
        <v>8</v>
      </c>
      <c r="C2" s="9" t="s">
        <v>7</v>
      </c>
      <c r="D2" s="9" t="s">
        <v>6</v>
      </c>
      <c r="E2" s="23" t="s">
        <v>5</v>
      </c>
      <c r="F2" s="23" t="s">
        <v>13</v>
      </c>
      <c r="G2" s="23" t="s">
        <v>3</v>
      </c>
      <c r="H2" s="23" t="s">
        <v>14</v>
      </c>
      <c r="I2" s="149"/>
    </row>
    <row r="3" spans="1:9" x14ac:dyDescent="0.25">
      <c r="A3" s="56">
        <v>1</v>
      </c>
      <c r="B3" s="87" t="s">
        <v>22</v>
      </c>
      <c r="C3" s="85" t="s">
        <v>21</v>
      </c>
      <c r="D3" s="88">
        <v>42819</v>
      </c>
      <c r="E3" s="58">
        <v>10</v>
      </c>
      <c r="F3" s="59">
        <v>0.3</v>
      </c>
      <c r="G3" s="118"/>
      <c r="H3" s="119">
        <f t="shared" ref="H3:H15" si="0">SUM(E3-F3-G3)</f>
        <v>9.6999999999999993</v>
      </c>
    </row>
    <row r="4" spans="1:9" x14ac:dyDescent="0.25">
      <c r="A4" s="56">
        <v>2</v>
      </c>
      <c r="B4" s="84" t="s">
        <v>29</v>
      </c>
      <c r="C4" s="85" t="s">
        <v>0</v>
      </c>
      <c r="D4" s="86">
        <v>43262</v>
      </c>
      <c r="E4" s="58">
        <v>10</v>
      </c>
      <c r="F4" s="59">
        <v>0.35</v>
      </c>
      <c r="G4" s="118"/>
      <c r="H4" s="119">
        <f t="shared" si="0"/>
        <v>9.65</v>
      </c>
    </row>
    <row r="5" spans="1:9" x14ac:dyDescent="0.25">
      <c r="A5" s="121">
        <v>3</v>
      </c>
      <c r="B5" s="121" t="s">
        <v>26</v>
      </c>
      <c r="C5" s="122" t="s">
        <v>21</v>
      </c>
      <c r="D5" s="123">
        <v>43203</v>
      </c>
      <c r="E5" s="127">
        <v>10</v>
      </c>
      <c r="F5" s="125">
        <v>0.45</v>
      </c>
      <c r="G5" s="125"/>
      <c r="H5" s="126">
        <f t="shared" si="0"/>
        <v>9.5500000000000007</v>
      </c>
    </row>
    <row r="6" spans="1:9" x14ac:dyDescent="0.25">
      <c r="A6" s="121">
        <v>4</v>
      </c>
      <c r="B6" s="121" t="s">
        <v>33</v>
      </c>
      <c r="C6" s="122" t="s">
        <v>21</v>
      </c>
      <c r="D6" s="123">
        <v>43099</v>
      </c>
      <c r="E6" s="127">
        <v>10</v>
      </c>
      <c r="F6" s="125">
        <v>0.5</v>
      </c>
      <c r="G6" s="125"/>
      <c r="H6" s="126">
        <f t="shared" si="0"/>
        <v>9.5</v>
      </c>
    </row>
    <row r="7" spans="1:9" x14ac:dyDescent="0.25">
      <c r="A7" s="121">
        <v>5</v>
      </c>
      <c r="B7" s="121" t="s">
        <v>36</v>
      </c>
      <c r="C7" s="122" t="s">
        <v>27</v>
      </c>
      <c r="D7" s="123">
        <v>42768</v>
      </c>
      <c r="E7" s="127">
        <v>10</v>
      </c>
      <c r="F7" s="125">
        <v>0.5</v>
      </c>
      <c r="G7" s="125"/>
      <c r="H7" s="126">
        <f t="shared" si="0"/>
        <v>9.5</v>
      </c>
    </row>
    <row r="8" spans="1:9" x14ac:dyDescent="0.25">
      <c r="A8" s="121">
        <v>6</v>
      </c>
      <c r="B8" s="121" t="s">
        <v>28</v>
      </c>
      <c r="C8" s="122" t="s">
        <v>27</v>
      </c>
      <c r="D8" s="123">
        <v>43189</v>
      </c>
      <c r="E8" s="127">
        <v>10</v>
      </c>
      <c r="F8" s="125">
        <v>0.55000000000000004</v>
      </c>
      <c r="G8" s="125"/>
      <c r="H8" s="126">
        <f t="shared" si="0"/>
        <v>9.4499999999999993</v>
      </c>
    </row>
    <row r="9" spans="1:9" x14ac:dyDescent="0.25">
      <c r="A9" s="56">
        <v>7</v>
      </c>
      <c r="B9" s="87" t="s">
        <v>32</v>
      </c>
      <c r="C9" s="85" t="s">
        <v>21</v>
      </c>
      <c r="D9" s="88">
        <v>42944</v>
      </c>
      <c r="E9" s="58">
        <v>10</v>
      </c>
      <c r="F9" s="59">
        <v>0.6</v>
      </c>
      <c r="G9" s="118"/>
      <c r="H9" s="119">
        <f t="shared" si="0"/>
        <v>9.4</v>
      </c>
    </row>
    <row r="10" spans="1:9" x14ac:dyDescent="0.25">
      <c r="A10" s="121">
        <v>8</v>
      </c>
      <c r="B10" s="121" t="s">
        <v>30</v>
      </c>
      <c r="C10" s="122" t="s">
        <v>0</v>
      </c>
      <c r="D10" s="123">
        <v>43307</v>
      </c>
      <c r="E10" s="127">
        <v>10</v>
      </c>
      <c r="F10" s="125">
        <v>0.65</v>
      </c>
      <c r="G10" s="125"/>
      <c r="H10" s="126">
        <f t="shared" si="0"/>
        <v>9.35</v>
      </c>
    </row>
    <row r="11" spans="1:9" x14ac:dyDescent="0.25">
      <c r="A11" s="6">
        <v>9</v>
      </c>
      <c r="B11" s="6" t="s">
        <v>31</v>
      </c>
      <c r="C11" s="26" t="s">
        <v>27</v>
      </c>
      <c r="D11" s="4">
        <v>42893</v>
      </c>
      <c r="E11" s="3">
        <v>10</v>
      </c>
      <c r="F11" s="2">
        <v>0.7</v>
      </c>
      <c r="G11" s="2"/>
      <c r="H11" s="1">
        <f t="shared" si="0"/>
        <v>9.3000000000000007</v>
      </c>
    </row>
    <row r="12" spans="1:9" x14ac:dyDescent="0.25">
      <c r="A12" s="6">
        <v>10</v>
      </c>
      <c r="B12" s="50" t="s">
        <v>35</v>
      </c>
      <c r="C12" s="26" t="s">
        <v>27</v>
      </c>
      <c r="D12" s="4">
        <v>42844</v>
      </c>
      <c r="E12" s="3">
        <v>10</v>
      </c>
      <c r="F12" s="2">
        <v>0.8</v>
      </c>
      <c r="G12" s="2"/>
      <c r="H12" s="1">
        <f t="shared" si="0"/>
        <v>9.1999999999999993</v>
      </c>
    </row>
    <row r="13" spans="1:9" x14ac:dyDescent="0.25">
      <c r="A13" s="6">
        <v>11</v>
      </c>
      <c r="B13" s="48" t="s">
        <v>24</v>
      </c>
      <c r="C13" s="26" t="s">
        <v>21</v>
      </c>
      <c r="D13" s="27">
        <v>43386</v>
      </c>
      <c r="E13" s="3">
        <v>10</v>
      </c>
      <c r="F13" s="2">
        <v>0.85</v>
      </c>
      <c r="G13" s="2"/>
      <c r="H13" s="1">
        <f t="shared" si="0"/>
        <v>9.15</v>
      </c>
    </row>
    <row r="14" spans="1:9" x14ac:dyDescent="0.25">
      <c r="A14" s="6">
        <v>12</v>
      </c>
      <c r="B14" s="6" t="s">
        <v>23</v>
      </c>
      <c r="C14" s="26" t="s">
        <v>21</v>
      </c>
      <c r="D14" s="4">
        <v>42892</v>
      </c>
      <c r="E14" s="3">
        <v>10</v>
      </c>
      <c r="F14" s="2">
        <v>0.9</v>
      </c>
      <c r="G14" s="2"/>
      <c r="H14" s="1">
        <f t="shared" si="0"/>
        <v>9.1</v>
      </c>
    </row>
    <row r="15" spans="1:9" x14ac:dyDescent="0.25">
      <c r="A15" s="6">
        <v>13</v>
      </c>
      <c r="B15" s="48" t="s">
        <v>25</v>
      </c>
      <c r="C15" s="26" t="s">
        <v>21</v>
      </c>
      <c r="D15" s="27">
        <v>43021</v>
      </c>
      <c r="E15" s="3">
        <v>10</v>
      </c>
      <c r="F15" s="2">
        <v>1</v>
      </c>
      <c r="G15" s="2"/>
      <c r="H15" s="1">
        <f t="shared" si="0"/>
        <v>9</v>
      </c>
    </row>
  </sheetData>
  <sortState xmlns:xlrd2="http://schemas.microsoft.com/office/spreadsheetml/2017/richdata2" ref="B3:H15">
    <sortCondition descending="1" ref="H3:H15"/>
  </sortState>
  <mergeCells count="1">
    <mergeCell ref="E1:H1"/>
  </mergeCells>
  <dataValidations count="1">
    <dataValidation type="custom" allowBlank="1" showInputMessage="1" showErrorMessage="1" sqref="H3:H15" xr:uid="{00000000-0002-0000-0C00-000000000000}">
      <formula1>"bvbv"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5"/>
  <sheetViews>
    <sheetView workbookViewId="0">
      <selection activeCell="O10" sqref="O10"/>
    </sheetView>
  </sheetViews>
  <sheetFormatPr defaultRowHeight="15" x14ac:dyDescent="0.25"/>
  <cols>
    <col min="1" max="1" width="3" bestFit="1" customWidth="1"/>
    <col min="2" max="2" width="25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9" x14ac:dyDescent="0.25">
      <c r="D1" s="15"/>
      <c r="E1" s="219" t="s">
        <v>16</v>
      </c>
      <c r="F1" s="220"/>
      <c r="G1" s="220"/>
      <c r="H1" s="220"/>
    </row>
    <row r="2" spans="1:9" x14ac:dyDescent="0.25">
      <c r="B2" s="9" t="s">
        <v>8</v>
      </c>
      <c r="C2" s="9" t="s">
        <v>7</v>
      </c>
      <c r="D2" s="9" t="s">
        <v>6</v>
      </c>
      <c r="E2" s="22" t="s">
        <v>5</v>
      </c>
      <c r="F2" s="22" t="s">
        <v>13</v>
      </c>
      <c r="G2" s="22" t="s">
        <v>3</v>
      </c>
      <c r="H2" s="22" t="s">
        <v>12</v>
      </c>
      <c r="I2" s="149"/>
    </row>
    <row r="3" spans="1:9" x14ac:dyDescent="0.25">
      <c r="A3" s="56">
        <v>1</v>
      </c>
      <c r="B3" s="84" t="s">
        <v>29</v>
      </c>
      <c r="C3" s="85" t="s">
        <v>0</v>
      </c>
      <c r="D3" s="86">
        <v>43262</v>
      </c>
      <c r="E3" s="58">
        <v>10</v>
      </c>
      <c r="F3" s="59">
        <v>0.75</v>
      </c>
      <c r="G3" s="118"/>
      <c r="H3" s="119">
        <f>SUM(E3-F3-G3)</f>
        <v>9.25</v>
      </c>
    </row>
    <row r="4" spans="1:9" x14ac:dyDescent="0.25">
      <c r="A4" s="56">
        <v>2</v>
      </c>
      <c r="B4" s="87" t="s">
        <v>32</v>
      </c>
      <c r="C4" s="85" t="s">
        <v>21</v>
      </c>
      <c r="D4" s="88">
        <v>42944</v>
      </c>
      <c r="E4" s="58">
        <v>10</v>
      </c>
      <c r="F4" s="59">
        <v>0.75</v>
      </c>
      <c r="G4" s="118"/>
      <c r="H4" s="119">
        <f>SUM(E4-F4-G4)</f>
        <v>9.25</v>
      </c>
    </row>
    <row r="5" spans="1:9" x14ac:dyDescent="0.25">
      <c r="A5" s="121">
        <v>3</v>
      </c>
      <c r="B5" s="121" t="s">
        <v>33</v>
      </c>
      <c r="C5" s="122" t="s">
        <v>21</v>
      </c>
      <c r="D5" s="123">
        <v>43099</v>
      </c>
      <c r="E5" s="127">
        <v>10</v>
      </c>
      <c r="F5" s="125">
        <v>0.85</v>
      </c>
      <c r="G5" s="125"/>
      <c r="H5" s="126">
        <f t="shared" ref="H5:H15" si="0">SUM(E5-F5-G5)</f>
        <v>9.15</v>
      </c>
    </row>
    <row r="6" spans="1:9" x14ac:dyDescent="0.25">
      <c r="A6" s="121">
        <v>4</v>
      </c>
      <c r="B6" s="121" t="s">
        <v>30</v>
      </c>
      <c r="C6" s="122" t="s">
        <v>0</v>
      </c>
      <c r="D6" s="123">
        <v>43307</v>
      </c>
      <c r="E6" s="127">
        <v>10</v>
      </c>
      <c r="F6" s="125">
        <v>0.875</v>
      </c>
      <c r="G6" s="125"/>
      <c r="H6" s="126">
        <f t="shared" si="0"/>
        <v>9.125</v>
      </c>
    </row>
    <row r="7" spans="1:9" x14ac:dyDescent="0.25">
      <c r="A7" s="121">
        <v>5</v>
      </c>
      <c r="B7" s="121" t="s">
        <v>23</v>
      </c>
      <c r="C7" s="122" t="s">
        <v>21</v>
      </c>
      <c r="D7" s="123">
        <v>42892</v>
      </c>
      <c r="E7" s="127">
        <v>10</v>
      </c>
      <c r="F7" s="125">
        <v>0.9</v>
      </c>
      <c r="G7" s="125"/>
      <c r="H7" s="126">
        <f t="shared" si="0"/>
        <v>9.1</v>
      </c>
    </row>
    <row r="8" spans="1:9" x14ac:dyDescent="0.25">
      <c r="A8" s="121">
        <v>6</v>
      </c>
      <c r="B8" s="121" t="s">
        <v>28</v>
      </c>
      <c r="C8" s="122" t="s">
        <v>27</v>
      </c>
      <c r="D8" s="123">
        <v>43189</v>
      </c>
      <c r="E8" s="127">
        <v>10</v>
      </c>
      <c r="F8" s="125">
        <v>1.0249999999999999</v>
      </c>
      <c r="G8" s="125"/>
      <c r="H8" s="126">
        <f t="shared" si="0"/>
        <v>8.9749999999999996</v>
      </c>
    </row>
    <row r="9" spans="1:9" x14ac:dyDescent="0.25">
      <c r="A9" s="121">
        <v>7</v>
      </c>
      <c r="B9" s="121" t="s">
        <v>26</v>
      </c>
      <c r="C9" s="122" t="s">
        <v>21</v>
      </c>
      <c r="D9" s="123">
        <v>43203</v>
      </c>
      <c r="E9" s="127">
        <v>10</v>
      </c>
      <c r="F9" s="125">
        <v>1.125</v>
      </c>
      <c r="G9" s="125"/>
      <c r="H9" s="126">
        <f t="shared" si="0"/>
        <v>8.875</v>
      </c>
    </row>
    <row r="10" spans="1:9" x14ac:dyDescent="0.25">
      <c r="A10" s="56">
        <v>8</v>
      </c>
      <c r="B10" s="87" t="s">
        <v>22</v>
      </c>
      <c r="C10" s="85" t="s">
        <v>21</v>
      </c>
      <c r="D10" s="88">
        <v>42819</v>
      </c>
      <c r="E10" s="58">
        <v>10</v>
      </c>
      <c r="F10" s="59">
        <v>1.175</v>
      </c>
      <c r="G10" s="118"/>
      <c r="H10" s="119">
        <f t="shared" si="0"/>
        <v>8.8249999999999993</v>
      </c>
    </row>
    <row r="11" spans="1:9" x14ac:dyDescent="0.25">
      <c r="A11" s="6">
        <v>9</v>
      </c>
      <c r="B11" s="6" t="s">
        <v>36</v>
      </c>
      <c r="C11" s="26" t="s">
        <v>27</v>
      </c>
      <c r="D11" s="4">
        <v>42768</v>
      </c>
      <c r="E11" s="3">
        <v>10</v>
      </c>
      <c r="F11" s="2">
        <v>1.2749999999999999</v>
      </c>
      <c r="G11" s="2"/>
      <c r="H11" s="1">
        <f t="shared" si="0"/>
        <v>8.7249999999999996</v>
      </c>
    </row>
    <row r="12" spans="1:9" x14ac:dyDescent="0.25">
      <c r="A12" s="6">
        <v>10</v>
      </c>
      <c r="B12" s="48" t="s">
        <v>25</v>
      </c>
      <c r="C12" s="26" t="s">
        <v>21</v>
      </c>
      <c r="D12" s="27">
        <v>43021</v>
      </c>
      <c r="E12" s="3">
        <v>10</v>
      </c>
      <c r="F12" s="2">
        <v>1</v>
      </c>
      <c r="G12" s="2">
        <v>0.3</v>
      </c>
      <c r="H12" s="1">
        <f t="shared" si="0"/>
        <v>8.6999999999999993</v>
      </c>
    </row>
    <row r="13" spans="1:9" x14ac:dyDescent="0.25">
      <c r="A13" s="6">
        <v>11</v>
      </c>
      <c r="B13" s="48" t="s">
        <v>24</v>
      </c>
      <c r="C13" s="26" t="s">
        <v>21</v>
      </c>
      <c r="D13" s="27">
        <v>43386</v>
      </c>
      <c r="E13" s="3">
        <v>10</v>
      </c>
      <c r="F13" s="2">
        <v>1.5</v>
      </c>
      <c r="G13" s="2"/>
      <c r="H13" s="1">
        <f>SUM(E13-F13-G13)</f>
        <v>8.5</v>
      </c>
    </row>
    <row r="14" spans="1:9" x14ac:dyDescent="0.25">
      <c r="A14" s="6">
        <v>12</v>
      </c>
      <c r="B14" s="50" t="s">
        <v>35</v>
      </c>
      <c r="C14" s="26" t="s">
        <v>27</v>
      </c>
      <c r="D14" s="4">
        <v>42844</v>
      </c>
      <c r="E14" s="3">
        <v>10</v>
      </c>
      <c r="F14" s="2">
        <v>1.5</v>
      </c>
      <c r="G14" s="2"/>
      <c r="H14" s="1">
        <f>SUM(E14-F14-G14)</f>
        <v>8.5</v>
      </c>
    </row>
    <row r="15" spans="1:9" x14ac:dyDescent="0.25">
      <c r="A15" s="6">
        <v>13</v>
      </c>
      <c r="B15" s="6" t="s">
        <v>31</v>
      </c>
      <c r="C15" s="26" t="s">
        <v>27</v>
      </c>
      <c r="D15" s="4">
        <v>42893</v>
      </c>
      <c r="E15" s="3">
        <v>9</v>
      </c>
      <c r="F15" s="2">
        <v>0.95</v>
      </c>
      <c r="G15" s="2">
        <v>0.3</v>
      </c>
      <c r="H15" s="1">
        <f t="shared" si="0"/>
        <v>7.7500000000000009</v>
      </c>
    </row>
  </sheetData>
  <sortState xmlns:xlrd2="http://schemas.microsoft.com/office/spreadsheetml/2017/richdata2" ref="B13:H14">
    <sortCondition descending="1" ref="D13:D14"/>
  </sortState>
  <mergeCells count="1">
    <mergeCell ref="E1:H1"/>
  </mergeCells>
  <dataValidations count="1">
    <dataValidation type="custom" allowBlank="1" showInputMessage="1" showErrorMessage="1" sqref="H3:H15" xr:uid="{00000000-0002-0000-0D00-000000000000}">
      <formula1>"bvbv"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L16" sqref="L16"/>
    </sheetView>
  </sheetViews>
  <sheetFormatPr defaultRowHeight="15" x14ac:dyDescent="0.25"/>
  <cols>
    <col min="1" max="1" width="3" bestFit="1" customWidth="1"/>
    <col min="2" max="2" width="25.570312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 x14ac:dyDescent="0.25">
      <c r="D1" s="15"/>
      <c r="E1" s="221" t="s">
        <v>15</v>
      </c>
      <c r="F1" s="221"/>
      <c r="G1" s="221"/>
      <c r="H1" s="221"/>
    </row>
    <row r="2" spans="1:9" x14ac:dyDescent="0.25">
      <c r="B2" s="31" t="s">
        <v>8</v>
      </c>
      <c r="C2" s="31" t="s">
        <v>7</v>
      </c>
      <c r="D2" s="31" t="s">
        <v>6</v>
      </c>
      <c r="E2" s="21" t="s">
        <v>5</v>
      </c>
      <c r="F2" s="21" t="s">
        <v>4</v>
      </c>
      <c r="G2" s="21" t="s">
        <v>3</v>
      </c>
      <c r="H2" s="21" t="s">
        <v>11</v>
      </c>
      <c r="I2" s="149"/>
    </row>
    <row r="3" spans="1:9" x14ac:dyDescent="0.25">
      <c r="A3" s="56">
        <v>1</v>
      </c>
      <c r="B3" s="87" t="s">
        <v>32</v>
      </c>
      <c r="C3" s="85" t="s">
        <v>21</v>
      </c>
      <c r="D3" s="88">
        <v>42944</v>
      </c>
      <c r="E3" s="58">
        <v>10</v>
      </c>
      <c r="F3" s="59">
        <v>0.4</v>
      </c>
      <c r="G3" s="118"/>
      <c r="H3" s="119">
        <f>SUM(E3-F3-G3)</f>
        <v>9.6</v>
      </c>
    </row>
    <row r="4" spans="1:9" x14ac:dyDescent="0.25">
      <c r="A4" s="56">
        <v>2</v>
      </c>
      <c r="B4" s="87" t="s">
        <v>22</v>
      </c>
      <c r="C4" s="85" t="s">
        <v>21</v>
      </c>
      <c r="D4" s="88">
        <v>42819</v>
      </c>
      <c r="E4" s="58">
        <v>10</v>
      </c>
      <c r="F4" s="59">
        <v>0.4</v>
      </c>
      <c r="G4" s="118"/>
      <c r="H4" s="119">
        <f>SUM(E4-F4-G4)</f>
        <v>9.6</v>
      </c>
    </row>
    <row r="5" spans="1:9" x14ac:dyDescent="0.25">
      <c r="A5" s="121">
        <v>3</v>
      </c>
      <c r="B5" s="121" t="s">
        <v>36</v>
      </c>
      <c r="C5" s="122" t="s">
        <v>27</v>
      </c>
      <c r="D5" s="123">
        <v>42768</v>
      </c>
      <c r="E5" s="127">
        <v>10</v>
      </c>
      <c r="F5" s="125">
        <v>0.4</v>
      </c>
      <c r="G5" s="125"/>
      <c r="H5" s="126">
        <f>SUM(E5-F5-G5)</f>
        <v>9.6</v>
      </c>
    </row>
    <row r="6" spans="1:9" x14ac:dyDescent="0.25">
      <c r="A6" s="56">
        <v>4</v>
      </c>
      <c r="B6" s="84" t="s">
        <v>29</v>
      </c>
      <c r="C6" s="85" t="s">
        <v>0</v>
      </c>
      <c r="D6" s="86">
        <v>43262</v>
      </c>
      <c r="E6" s="58">
        <v>10</v>
      </c>
      <c r="F6" s="59">
        <v>0.45</v>
      </c>
      <c r="G6" s="118"/>
      <c r="H6" s="119">
        <f t="shared" ref="H6:H15" si="0">SUM(E6-F6-G6)</f>
        <v>9.5500000000000007</v>
      </c>
    </row>
    <row r="7" spans="1:9" x14ac:dyDescent="0.25">
      <c r="A7" s="121">
        <v>5</v>
      </c>
      <c r="B7" s="121" t="s">
        <v>30</v>
      </c>
      <c r="C7" s="122" t="s">
        <v>0</v>
      </c>
      <c r="D7" s="123">
        <v>43307</v>
      </c>
      <c r="E7" s="127">
        <v>10</v>
      </c>
      <c r="F7" s="125">
        <v>0.6</v>
      </c>
      <c r="G7" s="125"/>
      <c r="H7" s="126">
        <f t="shared" si="0"/>
        <v>9.4</v>
      </c>
    </row>
    <row r="8" spans="1:9" x14ac:dyDescent="0.25">
      <c r="A8" s="121">
        <v>6</v>
      </c>
      <c r="B8" s="121" t="s">
        <v>23</v>
      </c>
      <c r="C8" s="122" t="s">
        <v>21</v>
      </c>
      <c r="D8" s="123">
        <v>42892</v>
      </c>
      <c r="E8" s="127">
        <v>10</v>
      </c>
      <c r="F8" s="125">
        <v>0.7</v>
      </c>
      <c r="G8" s="125"/>
      <c r="H8" s="126">
        <f t="shared" si="0"/>
        <v>9.3000000000000007</v>
      </c>
    </row>
    <row r="9" spans="1:9" x14ac:dyDescent="0.25">
      <c r="A9" s="121">
        <v>7</v>
      </c>
      <c r="B9" s="121" t="s">
        <v>28</v>
      </c>
      <c r="C9" s="122" t="s">
        <v>27</v>
      </c>
      <c r="D9" s="123">
        <v>43189</v>
      </c>
      <c r="E9" s="127">
        <v>10</v>
      </c>
      <c r="F9" s="125">
        <v>0.75</v>
      </c>
      <c r="G9" s="125"/>
      <c r="H9" s="126">
        <f>SUM(E9-F9-G9)</f>
        <v>9.25</v>
      </c>
    </row>
    <row r="10" spans="1:9" x14ac:dyDescent="0.25">
      <c r="A10" s="121">
        <v>8</v>
      </c>
      <c r="B10" s="121" t="s">
        <v>33</v>
      </c>
      <c r="C10" s="122" t="s">
        <v>21</v>
      </c>
      <c r="D10" s="123">
        <v>43099</v>
      </c>
      <c r="E10" s="127">
        <v>10</v>
      </c>
      <c r="F10" s="125">
        <v>0.75</v>
      </c>
      <c r="G10" s="125"/>
      <c r="H10" s="126">
        <f>SUM(E10-F10-G10)</f>
        <v>9.25</v>
      </c>
    </row>
    <row r="11" spans="1:9" x14ac:dyDescent="0.25">
      <c r="A11" s="6">
        <v>9</v>
      </c>
      <c r="B11" s="50" t="s">
        <v>35</v>
      </c>
      <c r="C11" s="26" t="s">
        <v>27</v>
      </c>
      <c r="D11" s="4">
        <v>42844</v>
      </c>
      <c r="E11" s="3">
        <v>9.5</v>
      </c>
      <c r="F11" s="2">
        <v>0.35</v>
      </c>
      <c r="G11" s="2"/>
      <c r="H11" s="1">
        <f t="shared" si="0"/>
        <v>9.15</v>
      </c>
    </row>
    <row r="12" spans="1:9" x14ac:dyDescent="0.25">
      <c r="A12" s="6">
        <v>10</v>
      </c>
      <c r="B12" s="6" t="s">
        <v>26</v>
      </c>
      <c r="C12" s="26" t="s">
        <v>21</v>
      </c>
      <c r="D12" s="4">
        <v>43203</v>
      </c>
      <c r="E12" s="3">
        <v>9.5</v>
      </c>
      <c r="F12" s="2">
        <v>0.4</v>
      </c>
      <c r="G12" s="2"/>
      <c r="H12" s="1">
        <f t="shared" si="0"/>
        <v>9.1</v>
      </c>
    </row>
    <row r="13" spans="1:9" x14ac:dyDescent="0.25">
      <c r="A13" s="6">
        <v>11</v>
      </c>
      <c r="B13" s="48" t="s">
        <v>25</v>
      </c>
      <c r="C13" s="26" t="s">
        <v>21</v>
      </c>
      <c r="D13" s="27">
        <v>43021</v>
      </c>
      <c r="E13" s="3">
        <v>9.5</v>
      </c>
      <c r="F13" s="2">
        <v>0.45</v>
      </c>
      <c r="G13" s="2"/>
      <c r="H13" s="1">
        <f>SUM(E13-F13-G13)</f>
        <v>9.0500000000000007</v>
      </c>
    </row>
    <row r="14" spans="1:9" x14ac:dyDescent="0.25">
      <c r="A14" s="6">
        <v>12</v>
      </c>
      <c r="B14" s="6" t="s">
        <v>31</v>
      </c>
      <c r="C14" s="26" t="s">
        <v>27</v>
      </c>
      <c r="D14" s="4">
        <v>42893</v>
      </c>
      <c r="E14" s="3">
        <v>9.5</v>
      </c>
      <c r="F14" s="2">
        <v>0.45</v>
      </c>
      <c r="G14" s="2"/>
      <c r="H14" s="1">
        <f>SUM(E14-F14-G14)</f>
        <v>9.0500000000000007</v>
      </c>
    </row>
    <row r="15" spans="1:9" x14ac:dyDescent="0.25">
      <c r="A15" s="6">
        <v>13</v>
      </c>
      <c r="B15" s="48" t="s">
        <v>24</v>
      </c>
      <c r="C15" s="26" t="s">
        <v>21</v>
      </c>
      <c r="D15" s="27">
        <v>43386</v>
      </c>
      <c r="E15" s="3">
        <v>9.5</v>
      </c>
      <c r="F15" s="2">
        <v>0.75</v>
      </c>
      <c r="G15" s="2"/>
      <c r="H15" s="1">
        <f t="shared" si="0"/>
        <v>8.75</v>
      </c>
    </row>
  </sheetData>
  <sortState xmlns:xlrd2="http://schemas.microsoft.com/office/spreadsheetml/2017/richdata2" ref="B13:H14">
    <sortCondition descending="1" ref="D13:D14"/>
  </sortState>
  <mergeCells count="1">
    <mergeCell ref="E1:H1"/>
  </mergeCells>
  <dataValidations count="1">
    <dataValidation type="custom" allowBlank="1" showInputMessage="1" showErrorMessage="1" sqref="H3:H15" xr:uid="{00000000-0002-0000-0E00-000000000000}">
      <formula1>"bvbv"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54"/>
  <sheetViews>
    <sheetView topLeftCell="D39" workbookViewId="0">
      <selection activeCell="Y58" sqref="Y58"/>
    </sheetView>
  </sheetViews>
  <sheetFormatPr defaultRowHeight="15" x14ac:dyDescent="0.25"/>
  <cols>
    <col min="1" max="1" width="2" bestFit="1" customWidth="1"/>
    <col min="2" max="2" width="24.28515625" bestFit="1" customWidth="1"/>
    <col min="3" max="3" width="27.28515625" bestFit="1" customWidth="1"/>
    <col min="4" max="4" width="11.5703125" bestFit="1" customWidth="1"/>
    <col min="5" max="5" width="5.5703125" bestFit="1" customWidth="1"/>
    <col min="6" max="6" width="6" bestFit="1" customWidth="1"/>
    <col min="7" max="7" width="6.5703125" bestFit="1" customWidth="1"/>
    <col min="8" max="8" width="6" bestFit="1" customWidth="1"/>
    <col min="9" max="9" width="5.5703125" bestFit="1" customWidth="1"/>
    <col min="10" max="10" width="6" bestFit="1" customWidth="1"/>
    <col min="11" max="11" width="6.5703125" bestFit="1" customWidth="1"/>
    <col min="12" max="12" width="6" bestFit="1" customWidth="1"/>
    <col min="13" max="13" width="5.5703125" bestFit="1" customWidth="1"/>
    <col min="14" max="16" width="6.5703125" bestFit="1" customWidth="1"/>
    <col min="17" max="17" width="8" customWidth="1"/>
    <col min="18" max="18" width="10.85546875" customWidth="1"/>
  </cols>
  <sheetData>
    <row r="1" spans="1:18" ht="18.75" x14ac:dyDescent="0.3">
      <c r="A1" s="216" t="s">
        <v>152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8" ht="19.5" thickBot="1" x14ac:dyDescent="0.35">
      <c r="A2" s="25"/>
      <c r="B2" s="216" t="s">
        <v>125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8" ht="15.75" thickBot="1" x14ac:dyDescent="0.3">
      <c r="B3" s="24" t="s">
        <v>124</v>
      </c>
      <c r="D3" s="15"/>
      <c r="E3" s="247" t="s">
        <v>17</v>
      </c>
      <c r="F3" s="248"/>
      <c r="G3" s="248"/>
      <c r="H3" s="249"/>
      <c r="I3" s="250" t="s">
        <v>16</v>
      </c>
      <c r="J3" s="251"/>
      <c r="K3" s="251"/>
      <c r="L3" s="252"/>
      <c r="M3" s="253" t="s">
        <v>15</v>
      </c>
      <c r="N3" s="254"/>
      <c r="O3" s="254"/>
      <c r="P3" s="255"/>
    </row>
    <row r="4" spans="1:18" ht="30.75" thickBot="1" x14ac:dyDescent="0.3">
      <c r="B4" s="177" t="s">
        <v>8</v>
      </c>
      <c r="C4" s="177" t="s">
        <v>7</v>
      </c>
      <c r="D4" s="178" t="s">
        <v>6</v>
      </c>
      <c r="E4" s="179" t="s">
        <v>5</v>
      </c>
      <c r="F4" s="173" t="s">
        <v>13</v>
      </c>
      <c r="G4" s="173" t="s">
        <v>3</v>
      </c>
      <c r="H4" s="180" t="s">
        <v>14</v>
      </c>
      <c r="I4" s="181" t="s">
        <v>5</v>
      </c>
      <c r="J4" s="174" t="s">
        <v>13</v>
      </c>
      <c r="K4" s="174" t="s">
        <v>3</v>
      </c>
      <c r="L4" s="182" t="s">
        <v>12</v>
      </c>
      <c r="M4" s="183" t="s">
        <v>5</v>
      </c>
      <c r="N4" s="175" t="s">
        <v>4</v>
      </c>
      <c r="O4" s="175" t="s">
        <v>3</v>
      </c>
      <c r="P4" s="176" t="s">
        <v>11</v>
      </c>
      <c r="Q4" s="184" t="s">
        <v>10</v>
      </c>
      <c r="R4" s="185" t="s">
        <v>196</v>
      </c>
    </row>
    <row r="5" spans="1:18" x14ac:dyDescent="0.25">
      <c r="A5" s="244">
        <v>1</v>
      </c>
      <c r="B5" s="91" t="s">
        <v>145</v>
      </c>
      <c r="C5" s="236" t="s">
        <v>146</v>
      </c>
      <c r="D5" s="92">
        <v>43839</v>
      </c>
      <c r="E5" s="168">
        <v>10</v>
      </c>
      <c r="F5" s="169">
        <v>0.8</v>
      </c>
      <c r="G5" s="169"/>
      <c r="H5" s="170">
        <f>SUM(E5-F5-G5)</f>
        <v>9.1999999999999993</v>
      </c>
      <c r="I5" s="171">
        <v>10</v>
      </c>
      <c r="J5" s="169">
        <v>0.47499999999999998</v>
      </c>
      <c r="K5" s="169"/>
      <c r="L5" s="170">
        <f>SUM(I5-J5-K5)</f>
        <v>9.5250000000000004</v>
      </c>
      <c r="M5" s="171">
        <v>9.35</v>
      </c>
      <c r="N5" s="169">
        <v>0</v>
      </c>
      <c r="O5" s="169"/>
      <c r="P5" s="170">
        <f>SUM(M5-N5-O5)</f>
        <v>9.35</v>
      </c>
      <c r="Q5" s="172">
        <f>SUM(H5+L5+P5)</f>
        <v>28.075000000000003</v>
      </c>
      <c r="R5" s="233">
        <v>84.275000000000006</v>
      </c>
    </row>
    <row r="6" spans="1:18" x14ac:dyDescent="0.25">
      <c r="A6" s="245"/>
      <c r="B6" s="44" t="s">
        <v>144</v>
      </c>
      <c r="C6" s="236"/>
      <c r="D6" s="72">
        <v>43711</v>
      </c>
      <c r="E6" s="63">
        <v>10</v>
      </c>
      <c r="F6" s="59">
        <v>1.1000000000000001</v>
      </c>
      <c r="G6" s="59"/>
      <c r="H6" s="60">
        <f>SUM(E6-F6-G6)</f>
        <v>8.9</v>
      </c>
      <c r="I6" s="58">
        <v>10</v>
      </c>
      <c r="J6" s="59">
        <v>1</v>
      </c>
      <c r="K6" s="59"/>
      <c r="L6" s="60">
        <f>SUM(I6-J6-K6)</f>
        <v>9</v>
      </c>
      <c r="M6" s="58">
        <v>9.35</v>
      </c>
      <c r="N6" s="59">
        <v>0</v>
      </c>
      <c r="O6" s="59"/>
      <c r="P6" s="60">
        <f>SUM(M6-N6-O6)</f>
        <v>9.35</v>
      </c>
      <c r="Q6" s="73">
        <f>SUM(H6+L6+P6)</f>
        <v>27.25</v>
      </c>
      <c r="R6" s="233"/>
    </row>
    <row r="7" spans="1:18" x14ac:dyDescent="0.25">
      <c r="A7" s="245"/>
      <c r="B7" s="44" t="s">
        <v>149</v>
      </c>
      <c r="C7" s="236"/>
      <c r="D7" s="72">
        <v>43672</v>
      </c>
      <c r="E7" s="63">
        <v>10</v>
      </c>
      <c r="F7" s="59">
        <v>0.4</v>
      </c>
      <c r="G7" s="59"/>
      <c r="H7" s="60">
        <f t="shared" ref="H7" si="0">SUM(E7-F7-G7)</f>
        <v>9.6</v>
      </c>
      <c r="I7" s="58">
        <v>10</v>
      </c>
      <c r="J7" s="59">
        <v>0.75</v>
      </c>
      <c r="K7" s="59"/>
      <c r="L7" s="60">
        <f t="shared" ref="L7" si="1">SUM(I7-J7-K7)</f>
        <v>9.25</v>
      </c>
      <c r="M7" s="63">
        <v>9.4</v>
      </c>
      <c r="N7" s="59">
        <v>0</v>
      </c>
      <c r="O7" s="59"/>
      <c r="P7" s="60">
        <f t="shared" ref="P7:P9" si="2">SUM(M7-N7-O7)</f>
        <v>9.4</v>
      </c>
      <c r="Q7" s="73">
        <f t="shared" ref="Q7" si="3">SUM(H7+L7+P7)</f>
        <v>28.25</v>
      </c>
      <c r="R7" s="233"/>
    </row>
    <row r="8" spans="1:18" x14ac:dyDescent="0.25">
      <c r="A8" s="245"/>
      <c r="B8" s="89" t="s">
        <v>143</v>
      </c>
      <c r="C8" s="236"/>
      <c r="D8" s="90">
        <v>43709</v>
      </c>
      <c r="E8" s="63">
        <v>10</v>
      </c>
      <c r="F8" s="59">
        <v>0.7</v>
      </c>
      <c r="G8" s="59"/>
      <c r="H8" s="60">
        <f>SUM(E8-F8-G8)</f>
        <v>9.3000000000000007</v>
      </c>
      <c r="I8" s="58">
        <v>10</v>
      </c>
      <c r="J8" s="59">
        <v>0.9</v>
      </c>
      <c r="K8" s="59"/>
      <c r="L8" s="60">
        <f>SUM(I8-J8-K8)</f>
        <v>9.1</v>
      </c>
      <c r="M8" s="58">
        <v>9.4</v>
      </c>
      <c r="N8" s="59">
        <v>0</v>
      </c>
      <c r="O8" s="59"/>
      <c r="P8" s="60">
        <f t="shared" si="2"/>
        <v>9.4</v>
      </c>
      <c r="Q8" s="73">
        <f t="shared" ref="Q8:Q14" si="4">SUM(H8+L8+P8)</f>
        <v>27.799999999999997</v>
      </c>
      <c r="R8" s="233"/>
    </row>
    <row r="9" spans="1:18" ht="15.75" thickBot="1" x14ac:dyDescent="0.3">
      <c r="A9" s="246"/>
      <c r="B9" s="45" t="s">
        <v>142</v>
      </c>
      <c r="C9" s="237"/>
      <c r="D9" s="74">
        <v>43586</v>
      </c>
      <c r="E9" s="75">
        <v>10</v>
      </c>
      <c r="F9" s="76">
        <v>0.8</v>
      </c>
      <c r="G9" s="76"/>
      <c r="H9" s="77">
        <f>SUM(E9-F9-G9)</f>
        <v>9.1999999999999993</v>
      </c>
      <c r="I9" s="78">
        <v>10</v>
      </c>
      <c r="J9" s="76">
        <v>0.9</v>
      </c>
      <c r="K9" s="76"/>
      <c r="L9" s="77">
        <f>SUM(I9-J9-K9)</f>
        <v>9.1</v>
      </c>
      <c r="M9" s="78">
        <v>9.5</v>
      </c>
      <c r="N9" s="76">
        <v>0</v>
      </c>
      <c r="O9" s="76"/>
      <c r="P9" s="77">
        <f t="shared" si="2"/>
        <v>9.5</v>
      </c>
      <c r="Q9" s="79">
        <f t="shared" si="4"/>
        <v>27.799999999999997</v>
      </c>
      <c r="R9" s="234"/>
    </row>
    <row r="10" spans="1:18" x14ac:dyDescent="0.25">
      <c r="A10" s="245">
        <v>2</v>
      </c>
      <c r="B10" s="46" t="s">
        <v>151</v>
      </c>
      <c r="C10" s="235" t="s">
        <v>150</v>
      </c>
      <c r="D10" s="66">
        <v>44227</v>
      </c>
      <c r="E10" s="160">
        <v>10</v>
      </c>
      <c r="F10" s="161">
        <v>1.4</v>
      </c>
      <c r="G10" s="161"/>
      <c r="H10" s="162">
        <f>SUM(E10-F10-G10)</f>
        <v>8.6</v>
      </c>
      <c r="I10" s="163">
        <v>10</v>
      </c>
      <c r="J10" s="161">
        <v>1.175</v>
      </c>
      <c r="K10" s="161"/>
      <c r="L10" s="162">
        <f>SUM(I10-J10-K10)</f>
        <v>8.8249999999999993</v>
      </c>
      <c r="M10" s="160">
        <v>9.4499999999999993</v>
      </c>
      <c r="N10" s="161">
        <v>0</v>
      </c>
      <c r="O10" s="161"/>
      <c r="P10" s="162">
        <f>SUM(M10-N10-O10)</f>
        <v>9.4499999999999993</v>
      </c>
      <c r="Q10" s="164">
        <f t="shared" si="4"/>
        <v>26.874999999999996</v>
      </c>
      <c r="R10" s="232">
        <v>82.775000000000006</v>
      </c>
    </row>
    <row r="11" spans="1:18" x14ac:dyDescent="0.25">
      <c r="A11" s="245"/>
      <c r="B11" s="44" t="s">
        <v>197</v>
      </c>
      <c r="C11" s="236"/>
      <c r="D11" s="72">
        <v>44243</v>
      </c>
      <c r="E11" s="63">
        <v>10</v>
      </c>
      <c r="F11" s="59">
        <v>1.6</v>
      </c>
      <c r="G11" s="59"/>
      <c r="H11" s="60">
        <f t="shared" ref="H11:H12" si="5">SUM(E11-F11-G11)</f>
        <v>8.4</v>
      </c>
      <c r="I11" s="58">
        <v>10</v>
      </c>
      <c r="J11" s="59">
        <v>1.25</v>
      </c>
      <c r="K11" s="59"/>
      <c r="L11" s="60">
        <f t="shared" ref="L11:L12" si="6">SUM(I11-J11-K11)</f>
        <v>8.75</v>
      </c>
      <c r="M11" s="58">
        <v>8.9499999999999993</v>
      </c>
      <c r="N11" s="59">
        <v>0</v>
      </c>
      <c r="O11" s="59"/>
      <c r="P11" s="60">
        <f>SUM(M11-N11-O11)</f>
        <v>8.9499999999999993</v>
      </c>
      <c r="Q11" s="165">
        <f t="shared" si="4"/>
        <v>26.099999999999998</v>
      </c>
      <c r="R11" s="233"/>
    </row>
    <row r="12" spans="1:18" x14ac:dyDescent="0.25">
      <c r="A12" s="265"/>
      <c r="B12" s="44" t="s">
        <v>198</v>
      </c>
      <c r="C12" s="236"/>
      <c r="D12" s="72">
        <v>43731</v>
      </c>
      <c r="E12" s="63">
        <v>10</v>
      </c>
      <c r="F12" s="59">
        <v>1.05</v>
      </c>
      <c r="G12" s="59"/>
      <c r="H12" s="60">
        <f t="shared" si="5"/>
        <v>8.9499999999999993</v>
      </c>
      <c r="I12" s="58">
        <v>10</v>
      </c>
      <c r="J12" s="59">
        <v>0.42499999999999999</v>
      </c>
      <c r="K12" s="59"/>
      <c r="L12" s="60">
        <f t="shared" si="6"/>
        <v>9.5749999999999993</v>
      </c>
      <c r="M12" s="58">
        <v>8.9</v>
      </c>
      <c r="N12" s="59">
        <v>0</v>
      </c>
      <c r="O12" s="59"/>
      <c r="P12" s="60">
        <f>SUM(M12-N12-O12)</f>
        <v>8.9</v>
      </c>
      <c r="Q12" s="165">
        <f t="shared" si="4"/>
        <v>27.424999999999997</v>
      </c>
      <c r="R12" s="233"/>
    </row>
    <row r="13" spans="1:18" x14ac:dyDescent="0.25">
      <c r="A13" s="265"/>
      <c r="B13" s="44" t="s">
        <v>148</v>
      </c>
      <c r="C13" s="236"/>
      <c r="D13" s="72">
        <v>43522</v>
      </c>
      <c r="E13" s="63">
        <v>10</v>
      </c>
      <c r="F13" s="59">
        <v>1.2</v>
      </c>
      <c r="G13" s="59"/>
      <c r="H13" s="60">
        <f>SUM(E13-F13-G13)</f>
        <v>8.8000000000000007</v>
      </c>
      <c r="I13" s="58">
        <v>10</v>
      </c>
      <c r="J13" s="59">
        <v>0.72499999999999998</v>
      </c>
      <c r="K13" s="59"/>
      <c r="L13" s="60">
        <f>SUM(I13-J13-K13)</f>
        <v>9.2750000000000004</v>
      </c>
      <c r="M13" s="63">
        <v>9.5</v>
      </c>
      <c r="N13" s="59">
        <v>0</v>
      </c>
      <c r="O13" s="59"/>
      <c r="P13" s="60">
        <f>SUM(M13-N13-O13)</f>
        <v>9.5</v>
      </c>
      <c r="Q13" s="165">
        <f t="shared" si="4"/>
        <v>27.575000000000003</v>
      </c>
      <c r="R13" s="233"/>
    </row>
    <row r="14" spans="1:18" ht="15.75" thickBot="1" x14ac:dyDescent="0.3">
      <c r="A14" s="246"/>
      <c r="B14" s="45" t="s">
        <v>147</v>
      </c>
      <c r="C14" s="237"/>
      <c r="D14" s="166">
        <v>43744</v>
      </c>
      <c r="E14" s="75">
        <v>10</v>
      </c>
      <c r="F14" s="76">
        <v>1</v>
      </c>
      <c r="G14" s="76"/>
      <c r="H14" s="77">
        <f>SUM(E14-F14-G14)</f>
        <v>9</v>
      </c>
      <c r="I14" s="78">
        <v>10</v>
      </c>
      <c r="J14" s="76">
        <v>1.375</v>
      </c>
      <c r="K14" s="76"/>
      <c r="L14" s="77">
        <f>SUM(I14-J14-K14)</f>
        <v>8.625</v>
      </c>
      <c r="M14" s="75">
        <v>9.4</v>
      </c>
      <c r="N14" s="76">
        <v>0</v>
      </c>
      <c r="O14" s="76"/>
      <c r="P14" s="77">
        <f>SUM(M14-N14-O14)</f>
        <v>9.4</v>
      </c>
      <c r="Q14" s="167">
        <f t="shared" si="4"/>
        <v>27.024999999999999</v>
      </c>
      <c r="R14" s="234"/>
    </row>
    <row r="16" spans="1:18" ht="18.75" x14ac:dyDescent="0.3">
      <c r="A16" s="216" t="s">
        <v>141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</row>
    <row r="17" spans="1:18" ht="19.5" thickBot="1" x14ac:dyDescent="0.35">
      <c r="A17" s="25"/>
      <c r="B17" s="216" t="s">
        <v>125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8" ht="15.75" thickBot="1" x14ac:dyDescent="0.3">
      <c r="B18" s="24" t="s">
        <v>124</v>
      </c>
      <c r="D18" s="15"/>
      <c r="E18" s="256" t="s">
        <v>17</v>
      </c>
      <c r="F18" s="257"/>
      <c r="G18" s="257"/>
      <c r="H18" s="258"/>
      <c r="I18" s="259" t="s">
        <v>16</v>
      </c>
      <c r="J18" s="260"/>
      <c r="K18" s="260"/>
      <c r="L18" s="261"/>
      <c r="M18" s="262" t="s">
        <v>123</v>
      </c>
      <c r="N18" s="263"/>
      <c r="O18" s="263"/>
      <c r="P18" s="264"/>
    </row>
    <row r="19" spans="1:18" ht="30.75" thickBot="1" x14ac:dyDescent="0.3">
      <c r="B19" s="177" t="s">
        <v>8</v>
      </c>
      <c r="C19" s="177" t="s">
        <v>7</v>
      </c>
      <c r="D19" s="178" t="s">
        <v>6</v>
      </c>
      <c r="E19" s="186" t="s">
        <v>5</v>
      </c>
      <c r="F19" s="187" t="s">
        <v>13</v>
      </c>
      <c r="G19" s="187" t="s">
        <v>3</v>
      </c>
      <c r="H19" s="188" t="s">
        <v>14</v>
      </c>
      <c r="I19" s="189" t="s">
        <v>5</v>
      </c>
      <c r="J19" s="190" t="s">
        <v>13</v>
      </c>
      <c r="K19" s="190" t="s">
        <v>3</v>
      </c>
      <c r="L19" s="191" t="s">
        <v>12</v>
      </c>
      <c r="M19" s="193" t="s">
        <v>5</v>
      </c>
      <c r="N19" s="194" t="s">
        <v>4</v>
      </c>
      <c r="O19" s="194" t="s">
        <v>3</v>
      </c>
      <c r="P19" s="195" t="s">
        <v>11</v>
      </c>
      <c r="Q19" s="192" t="s">
        <v>10</v>
      </c>
      <c r="R19" s="185" t="s">
        <v>196</v>
      </c>
    </row>
    <row r="20" spans="1:18" x14ac:dyDescent="0.25">
      <c r="A20" s="244">
        <v>1</v>
      </c>
      <c r="B20" s="46" t="s">
        <v>135</v>
      </c>
      <c r="C20" s="235" t="s">
        <v>134</v>
      </c>
      <c r="D20" s="66">
        <v>41436</v>
      </c>
      <c r="E20" s="67">
        <v>10</v>
      </c>
      <c r="F20" s="68">
        <v>0.85</v>
      </c>
      <c r="G20" s="68"/>
      <c r="H20" s="69">
        <f t="shared" ref="H20:H27" si="7">SUM(E20-F20-G20)</f>
        <v>9.15</v>
      </c>
      <c r="I20" s="70">
        <v>10</v>
      </c>
      <c r="J20" s="68">
        <v>0.42499999999999999</v>
      </c>
      <c r="K20" s="68"/>
      <c r="L20" s="69">
        <f t="shared" ref="L20:L27" si="8">SUM(I20-J20-K20)</f>
        <v>9.5749999999999993</v>
      </c>
      <c r="M20" s="70">
        <v>9</v>
      </c>
      <c r="N20" s="68">
        <v>0.3</v>
      </c>
      <c r="O20" s="68"/>
      <c r="P20" s="69">
        <f t="shared" ref="P20:P23" si="9">SUM(M20-N20-O20)</f>
        <v>8.6999999999999993</v>
      </c>
      <c r="Q20" s="71">
        <f t="shared" ref="Q20:Q27" si="10">SUM(H20+L20+P20)</f>
        <v>27.425000000000001</v>
      </c>
      <c r="R20" s="232">
        <v>83.174999999999997</v>
      </c>
    </row>
    <row r="21" spans="1:18" x14ac:dyDescent="0.25">
      <c r="A21" s="245"/>
      <c r="B21" s="44" t="s">
        <v>133</v>
      </c>
      <c r="C21" s="236"/>
      <c r="D21" s="72">
        <v>41378</v>
      </c>
      <c r="E21" s="63">
        <v>10</v>
      </c>
      <c r="F21" s="59">
        <v>0.8</v>
      </c>
      <c r="G21" s="59"/>
      <c r="H21" s="60">
        <f t="shared" si="7"/>
        <v>9.1999999999999993</v>
      </c>
      <c r="I21" s="58">
        <v>9</v>
      </c>
      <c r="J21" s="59">
        <v>0.5</v>
      </c>
      <c r="K21" s="59"/>
      <c r="L21" s="60">
        <f t="shared" si="8"/>
        <v>8.5</v>
      </c>
      <c r="M21" s="58">
        <v>10</v>
      </c>
      <c r="N21" s="59">
        <v>0.6</v>
      </c>
      <c r="O21" s="59"/>
      <c r="P21" s="60">
        <f t="shared" si="9"/>
        <v>9.4</v>
      </c>
      <c r="Q21" s="73">
        <f t="shared" si="10"/>
        <v>27.1</v>
      </c>
      <c r="R21" s="233"/>
    </row>
    <row r="22" spans="1:18" x14ac:dyDescent="0.25">
      <c r="A22" s="245"/>
      <c r="B22" s="44" t="s">
        <v>132</v>
      </c>
      <c r="C22" s="236"/>
      <c r="D22" s="72">
        <v>41986</v>
      </c>
      <c r="E22" s="63">
        <v>10</v>
      </c>
      <c r="F22" s="59">
        <v>0.75</v>
      </c>
      <c r="G22" s="59"/>
      <c r="H22" s="60">
        <f t="shared" si="7"/>
        <v>9.25</v>
      </c>
      <c r="I22" s="58">
        <v>10</v>
      </c>
      <c r="J22" s="59">
        <v>0.9</v>
      </c>
      <c r="K22" s="59"/>
      <c r="L22" s="60">
        <f t="shared" si="8"/>
        <v>9.1</v>
      </c>
      <c r="M22" s="58">
        <v>9</v>
      </c>
      <c r="N22" s="59">
        <v>0.45</v>
      </c>
      <c r="O22" s="59"/>
      <c r="P22" s="60">
        <f t="shared" si="9"/>
        <v>8.5500000000000007</v>
      </c>
      <c r="Q22" s="73">
        <f t="shared" si="10"/>
        <v>26.900000000000002</v>
      </c>
      <c r="R22" s="233"/>
    </row>
    <row r="23" spans="1:18" ht="15.75" thickBot="1" x14ac:dyDescent="0.3">
      <c r="A23" s="246"/>
      <c r="B23" s="45" t="s">
        <v>153</v>
      </c>
      <c r="C23" s="237"/>
      <c r="D23" s="74">
        <v>41643</v>
      </c>
      <c r="E23" s="75">
        <v>10</v>
      </c>
      <c r="F23" s="76">
        <v>0.77500000000000002</v>
      </c>
      <c r="G23" s="76"/>
      <c r="H23" s="77">
        <f t="shared" si="7"/>
        <v>9.2249999999999996</v>
      </c>
      <c r="I23" s="78">
        <v>10</v>
      </c>
      <c r="J23" s="76">
        <v>0.57499999999999996</v>
      </c>
      <c r="K23" s="76"/>
      <c r="L23" s="77">
        <f t="shared" si="8"/>
        <v>9.4250000000000007</v>
      </c>
      <c r="M23" s="78">
        <v>10</v>
      </c>
      <c r="N23" s="76">
        <v>0.7</v>
      </c>
      <c r="O23" s="76"/>
      <c r="P23" s="77">
        <f t="shared" si="9"/>
        <v>9.3000000000000007</v>
      </c>
      <c r="Q23" s="79">
        <f t="shared" si="10"/>
        <v>27.95</v>
      </c>
      <c r="R23" s="234"/>
    </row>
    <row r="24" spans="1:18" x14ac:dyDescent="0.25">
      <c r="A24" s="244">
        <v>2</v>
      </c>
      <c r="B24" s="46" t="s">
        <v>140</v>
      </c>
      <c r="C24" s="235" t="s">
        <v>139</v>
      </c>
      <c r="D24" s="66">
        <v>41877</v>
      </c>
      <c r="E24" s="67">
        <v>10</v>
      </c>
      <c r="F24" s="68">
        <v>0.9</v>
      </c>
      <c r="G24" s="68"/>
      <c r="H24" s="69">
        <f t="shared" si="7"/>
        <v>9.1</v>
      </c>
      <c r="I24" s="70">
        <v>10</v>
      </c>
      <c r="J24" s="68">
        <v>0.5</v>
      </c>
      <c r="K24" s="68"/>
      <c r="L24" s="69">
        <f t="shared" si="8"/>
        <v>9.5</v>
      </c>
      <c r="M24" s="70">
        <v>9</v>
      </c>
      <c r="N24" s="68">
        <v>0.75</v>
      </c>
      <c r="O24" s="68"/>
      <c r="P24" s="69">
        <f t="shared" ref="P24:P27" si="11">SUM(M24-N24-O24)</f>
        <v>8.25</v>
      </c>
      <c r="Q24" s="71">
        <f t="shared" si="10"/>
        <v>26.85</v>
      </c>
      <c r="R24" s="232">
        <v>83.025000000000006</v>
      </c>
    </row>
    <row r="25" spans="1:18" x14ac:dyDescent="0.25">
      <c r="A25" s="245"/>
      <c r="B25" s="44" t="s">
        <v>138</v>
      </c>
      <c r="C25" s="236"/>
      <c r="D25" s="72">
        <v>41702</v>
      </c>
      <c r="E25" s="63">
        <v>10</v>
      </c>
      <c r="F25" s="59">
        <v>0.65</v>
      </c>
      <c r="G25" s="59"/>
      <c r="H25" s="60">
        <f t="shared" si="7"/>
        <v>9.35</v>
      </c>
      <c r="I25" s="58">
        <v>10</v>
      </c>
      <c r="J25" s="59">
        <v>0.625</v>
      </c>
      <c r="K25" s="59"/>
      <c r="L25" s="60">
        <f t="shared" si="8"/>
        <v>9.375</v>
      </c>
      <c r="M25" s="58">
        <v>10</v>
      </c>
      <c r="N25" s="59">
        <v>0.45</v>
      </c>
      <c r="O25" s="59"/>
      <c r="P25" s="60">
        <f t="shared" si="11"/>
        <v>9.5500000000000007</v>
      </c>
      <c r="Q25" s="73">
        <f t="shared" si="10"/>
        <v>28.275000000000002</v>
      </c>
      <c r="R25" s="233"/>
    </row>
    <row r="26" spans="1:18" x14ac:dyDescent="0.25">
      <c r="A26" s="245"/>
      <c r="B26" s="44" t="s">
        <v>137</v>
      </c>
      <c r="C26" s="236"/>
      <c r="D26" s="72">
        <v>41805</v>
      </c>
      <c r="E26" s="63">
        <v>10</v>
      </c>
      <c r="F26" s="59">
        <v>0.9</v>
      </c>
      <c r="G26" s="59"/>
      <c r="H26" s="60">
        <f t="shared" si="7"/>
        <v>9.1</v>
      </c>
      <c r="I26" s="58">
        <v>10</v>
      </c>
      <c r="J26" s="59">
        <v>0.47499999999999998</v>
      </c>
      <c r="K26" s="59"/>
      <c r="L26" s="60">
        <f t="shared" si="8"/>
        <v>9.5250000000000004</v>
      </c>
      <c r="M26" s="58">
        <v>9</v>
      </c>
      <c r="N26" s="59">
        <v>0.55000000000000004</v>
      </c>
      <c r="O26" s="59"/>
      <c r="P26" s="60">
        <f t="shared" si="11"/>
        <v>8.4499999999999993</v>
      </c>
      <c r="Q26" s="73">
        <f t="shared" si="10"/>
        <v>27.074999999999999</v>
      </c>
      <c r="R26" s="233"/>
    </row>
    <row r="27" spans="1:18" ht="15.75" thickBot="1" x14ac:dyDescent="0.3">
      <c r="A27" s="246"/>
      <c r="B27" s="45" t="s">
        <v>136</v>
      </c>
      <c r="C27" s="237"/>
      <c r="D27" s="74">
        <v>41667</v>
      </c>
      <c r="E27" s="75">
        <v>10</v>
      </c>
      <c r="F27" s="76">
        <v>0.35</v>
      </c>
      <c r="G27" s="76"/>
      <c r="H27" s="77">
        <f t="shared" si="7"/>
        <v>9.65</v>
      </c>
      <c r="I27" s="78">
        <v>10</v>
      </c>
      <c r="J27" s="76">
        <v>0.4</v>
      </c>
      <c r="K27" s="76"/>
      <c r="L27" s="77">
        <f t="shared" si="8"/>
        <v>9.6</v>
      </c>
      <c r="M27" s="78">
        <v>9</v>
      </c>
      <c r="N27" s="76">
        <v>0.7</v>
      </c>
      <c r="O27" s="76"/>
      <c r="P27" s="77">
        <f t="shared" si="11"/>
        <v>8.3000000000000007</v>
      </c>
      <c r="Q27" s="79">
        <f t="shared" si="10"/>
        <v>27.55</v>
      </c>
      <c r="R27" s="234"/>
    </row>
    <row r="28" spans="1:18" x14ac:dyDescent="0.25">
      <c r="A28" s="241">
        <v>3</v>
      </c>
      <c r="B28" s="46" t="s">
        <v>131</v>
      </c>
      <c r="C28" s="238" t="s">
        <v>92</v>
      </c>
      <c r="D28" s="66">
        <v>41740</v>
      </c>
      <c r="E28" s="67">
        <v>10</v>
      </c>
      <c r="F28" s="68">
        <v>0.8</v>
      </c>
      <c r="G28" s="68"/>
      <c r="H28" s="69">
        <f t="shared" ref="H28:H31" si="12">SUM(E28-F28-G28)</f>
        <v>9.1999999999999993</v>
      </c>
      <c r="I28" s="70">
        <v>10</v>
      </c>
      <c r="J28" s="68">
        <v>0.5</v>
      </c>
      <c r="K28" s="68"/>
      <c r="L28" s="69">
        <f t="shared" ref="L28:L31" si="13">SUM(I28-J28-K28)</f>
        <v>9.5</v>
      </c>
      <c r="M28" s="70">
        <v>9</v>
      </c>
      <c r="N28" s="68">
        <v>0.55000000000000004</v>
      </c>
      <c r="O28" s="68"/>
      <c r="P28" s="69">
        <f t="shared" ref="P28:P31" si="14">SUM(M28-N28-O28)</f>
        <v>8.4499999999999993</v>
      </c>
      <c r="Q28" s="71">
        <f t="shared" ref="Q28:Q31" si="15">SUM(H28+L28+P28)</f>
        <v>27.15</v>
      </c>
      <c r="R28" s="232">
        <v>80.849999999999994</v>
      </c>
    </row>
    <row r="29" spans="1:18" x14ac:dyDescent="0.25">
      <c r="A29" s="242"/>
      <c r="B29" s="44" t="s">
        <v>130</v>
      </c>
      <c r="C29" s="239"/>
      <c r="D29" s="72">
        <v>43005</v>
      </c>
      <c r="E29" s="63">
        <v>10</v>
      </c>
      <c r="F29" s="59">
        <v>0.7</v>
      </c>
      <c r="G29" s="59"/>
      <c r="H29" s="60">
        <f t="shared" si="12"/>
        <v>9.3000000000000007</v>
      </c>
      <c r="I29" s="58">
        <v>10</v>
      </c>
      <c r="J29" s="59">
        <v>0.875</v>
      </c>
      <c r="K29" s="59"/>
      <c r="L29" s="60">
        <f t="shared" si="13"/>
        <v>9.125</v>
      </c>
      <c r="M29" s="58">
        <v>8</v>
      </c>
      <c r="N29" s="59">
        <v>0.45</v>
      </c>
      <c r="O29" s="59"/>
      <c r="P29" s="60">
        <f t="shared" si="14"/>
        <v>7.55</v>
      </c>
      <c r="Q29" s="73">
        <f t="shared" si="15"/>
        <v>25.975000000000001</v>
      </c>
      <c r="R29" s="233"/>
    </row>
    <row r="30" spans="1:18" x14ac:dyDescent="0.25">
      <c r="A30" s="242"/>
      <c r="B30" s="89" t="s">
        <v>129</v>
      </c>
      <c r="C30" s="239"/>
      <c r="D30" s="72">
        <v>42520</v>
      </c>
      <c r="E30" s="63">
        <v>10</v>
      </c>
      <c r="F30" s="59">
        <v>0.9</v>
      </c>
      <c r="G30" s="59"/>
      <c r="H30" s="60">
        <f t="shared" si="12"/>
        <v>9.1</v>
      </c>
      <c r="I30" s="58">
        <v>10</v>
      </c>
      <c r="J30" s="59">
        <v>0.45</v>
      </c>
      <c r="K30" s="59"/>
      <c r="L30" s="60">
        <f t="shared" si="13"/>
        <v>9.5500000000000007</v>
      </c>
      <c r="M30" s="58">
        <v>8</v>
      </c>
      <c r="N30" s="59">
        <v>0.55000000000000004</v>
      </c>
      <c r="O30" s="59"/>
      <c r="P30" s="60">
        <f t="shared" si="14"/>
        <v>7.45</v>
      </c>
      <c r="Q30" s="73">
        <f t="shared" si="15"/>
        <v>26.099999999999998</v>
      </c>
      <c r="R30" s="233"/>
    </row>
    <row r="31" spans="1:18" ht="15.75" thickBot="1" x14ac:dyDescent="0.3">
      <c r="A31" s="243"/>
      <c r="B31" s="45" t="s">
        <v>158</v>
      </c>
      <c r="C31" s="240"/>
      <c r="D31" s="166">
        <v>42272</v>
      </c>
      <c r="E31" s="75">
        <v>10</v>
      </c>
      <c r="F31" s="76">
        <v>1.1000000000000001</v>
      </c>
      <c r="G31" s="76"/>
      <c r="H31" s="77">
        <f t="shared" si="12"/>
        <v>8.9</v>
      </c>
      <c r="I31" s="78">
        <v>10</v>
      </c>
      <c r="J31" s="76">
        <v>0.6</v>
      </c>
      <c r="K31" s="76"/>
      <c r="L31" s="77">
        <f t="shared" si="13"/>
        <v>9.4</v>
      </c>
      <c r="M31" s="78">
        <v>9</v>
      </c>
      <c r="N31" s="76">
        <v>0.2</v>
      </c>
      <c r="O31" s="76"/>
      <c r="P31" s="77">
        <f t="shared" si="14"/>
        <v>8.8000000000000007</v>
      </c>
      <c r="Q31" s="79">
        <f t="shared" si="15"/>
        <v>27.1</v>
      </c>
      <c r="R31" s="234"/>
    </row>
    <row r="33" spans="1:18" ht="18.75" x14ac:dyDescent="0.3">
      <c r="A33" s="216" t="s">
        <v>128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8" ht="19.5" thickBot="1" x14ac:dyDescent="0.35">
      <c r="A34" s="25"/>
      <c r="B34" s="216" t="s">
        <v>125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1:18" ht="15.75" thickBot="1" x14ac:dyDescent="0.3">
      <c r="B35" s="24" t="s">
        <v>124</v>
      </c>
      <c r="D35" s="15"/>
      <c r="E35" s="256" t="s">
        <v>17</v>
      </c>
      <c r="F35" s="257"/>
      <c r="G35" s="257"/>
      <c r="H35" s="258"/>
      <c r="I35" s="259" t="s">
        <v>16</v>
      </c>
      <c r="J35" s="260"/>
      <c r="K35" s="260"/>
      <c r="L35" s="261"/>
      <c r="M35" s="262" t="s">
        <v>123</v>
      </c>
      <c r="N35" s="263"/>
      <c r="O35" s="263"/>
      <c r="P35" s="264"/>
    </row>
    <row r="36" spans="1:18" ht="30.75" thickBot="1" x14ac:dyDescent="0.3">
      <c r="B36" s="177" t="s">
        <v>8</v>
      </c>
      <c r="C36" s="177" t="s">
        <v>7</v>
      </c>
      <c r="D36" s="178" t="s">
        <v>6</v>
      </c>
      <c r="E36" s="186" t="s">
        <v>5</v>
      </c>
      <c r="F36" s="187" t="s">
        <v>13</v>
      </c>
      <c r="G36" s="187" t="s">
        <v>3</v>
      </c>
      <c r="H36" s="188" t="s">
        <v>14</v>
      </c>
      <c r="I36" s="189" t="s">
        <v>5</v>
      </c>
      <c r="J36" s="190" t="s">
        <v>13</v>
      </c>
      <c r="K36" s="190" t="s">
        <v>3</v>
      </c>
      <c r="L36" s="191" t="s">
        <v>12</v>
      </c>
      <c r="M36" s="193" t="s">
        <v>5</v>
      </c>
      <c r="N36" s="194" t="s">
        <v>4</v>
      </c>
      <c r="O36" s="194" t="s">
        <v>3</v>
      </c>
      <c r="P36" s="195" t="s">
        <v>11</v>
      </c>
      <c r="Q36" s="184" t="s">
        <v>10</v>
      </c>
    </row>
    <row r="37" spans="1:18" x14ac:dyDescent="0.25">
      <c r="A37" s="244">
        <v>1</v>
      </c>
      <c r="B37" s="46" t="s">
        <v>114</v>
      </c>
      <c r="C37" s="235" t="s">
        <v>127</v>
      </c>
      <c r="D37" s="80">
        <v>42269</v>
      </c>
      <c r="E37" s="67">
        <v>10</v>
      </c>
      <c r="F37" s="68">
        <v>0.4</v>
      </c>
      <c r="G37" s="68"/>
      <c r="H37" s="69">
        <f>SUM(E37-F37-G37)</f>
        <v>9.6</v>
      </c>
      <c r="I37" s="70">
        <v>10</v>
      </c>
      <c r="J37" s="68">
        <v>0.9</v>
      </c>
      <c r="K37" s="68"/>
      <c r="L37" s="69">
        <f>SUM(I37-J37-K37)</f>
        <v>9.1</v>
      </c>
      <c r="M37" s="70">
        <v>10</v>
      </c>
      <c r="N37" s="68">
        <v>0.65</v>
      </c>
      <c r="O37" s="68"/>
      <c r="P37" s="69">
        <f>SUM(M37-N37-O37)</f>
        <v>9.35</v>
      </c>
      <c r="Q37" s="71">
        <f>SUM(H37+L37+P37)</f>
        <v>28.049999999999997</v>
      </c>
      <c r="R37" s="232">
        <v>83.974999999999994</v>
      </c>
    </row>
    <row r="38" spans="1:18" x14ac:dyDescent="0.25">
      <c r="A38" s="245"/>
      <c r="B38" s="44" t="s">
        <v>109</v>
      </c>
      <c r="C38" s="236"/>
      <c r="D38" s="81">
        <v>40758</v>
      </c>
      <c r="E38" s="63">
        <v>10</v>
      </c>
      <c r="F38" s="59">
        <v>0.4</v>
      </c>
      <c r="G38" s="59"/>
      <c r="H38" s="60">
        <f>SUM(E38-F38-G38)</f>
        <v>9.6</v>
      </c>
      <c r="I38" s="58">
        <v>9</v>
      </c>
      <c r="J38" s="59">
        <v>0.625</v>
      </c>
      <c r="K38" s="59"/>
      <c r="L38" s="60">
        <f>SUM(I38-J38-K38)</f>
        <v>8.375</v>
      </c>
      <c r="M38" s="58">
        <v>10</v>
      </c>
      <c r="N38" s="59">
        <v>0.7</v>
      </c>
      <c r="O38" s="59"/>
      <c r="P38" s="60">
        <f>SUM(M38-N38-O38)</f>
        <v>9.3000000000000007</v>
      </c>
      <c r="Q38" s="73">
        <f>SUM(H38+L38+P38)</f>
        <v>27.275000000000002</v>
      </c>
      <c r="R38" s="233"/>
    </row>
    <row r="39" spans="1:18" x14ac:dyDescent="0.25">
      <c r="A39" s="245"/>
      <c r="B39" s="44" t="s">
        <v>107</v>
      </c>
      <c r="C39" s="236"/>
      <c r="D39" s="81">
        <v>40993</v>
      </c>
      <c r="E39" s="63">
        <v>10</v>
      </c>
      <c r="F39" s="59">
        <v>0.57499999999999996</v>
      </c>
      <c r="G39" s="59"/>
      <c r="H39" s="60">
        <f>SUM(E39-F39-G39)</f>
        <v>9.4250000000000007</v>
      </c>
      <c r="I39" s="58">
        <v>10</v>
      </c>
      <c r="J39" s="59">
        <v>1.1000000000000001</v>
      </c>
      <c r="K39" s="59"/>
      <c r="L39" s="60">
        <f>SUM(I39-J39-K39)</f>
        <v>8.9</v>
      </c>
      <c r="M39" s="58">
        <v>10</v>
      </c>
      <c r="N39" s="59">
        <v>0.6</v>
      </c>
      <c r="O39" s="59"/>
      <c r="P39" s="60">
        <f>SUM(M39-N39-O39)</f>
        <v>9.4</v>
      </c>
      <c r="Q39" s="73">
        <f>SUM(H39+L39+P39)</f>
        <v>27.725000000000001</v>
      </c>
      <c r="R39" s="233"/>
    </row>
    <row r="40" spans="1:18" ht="15.75" thickBot="1" x14ac:dyDescent="0.3">
      <c r="A40" s="246"/>
      <c r="B40" s="45" t="s">
        <v>106</v>
      </c>
      <c r="C40" s="237"/>
      <c r="D40" s="82">
        <v>40771</v>
      </c>
      <c r="E40" s="75">
        <v>10</v>
      </c>
      <c r="F40" s="76">
        <v>0.8</v>
      </c>
      <c r="G40" s="76"/>
      <c r="H40" s="77">
        <f>SUM(E40-F40-G40)</f>
        <v>9.1999999999999993</v>
      </c>
      <c r="I40" s="78">
        <v>10</v>
      </c>
      <c r="J40" s="76">
        <v>0.7</v>
      </c>
      <c r="K40" s="76"/>
      <c r="L40" s="77">
        <f>SUM(I40-J40-K40)</f>
        <v>9.3000000000000007</v>
      </c>
      <c r="M40" s="78">
        <v>9</v>
      </c>
      <c r="N40" s="76">
        <v>0.75</v>
      </c>
      <c r="O40" s="76"/>
      <c r="P40" s="77">
        <f>SUM(M40-N40-O40)</f>
        <v>8.25</v>
      </c>
      <c r="Q40" s="79">
        <f>SUM(H40+L40+P40)</f>
        <v>26.75</v>
      </c>
      <c r="R40" s="234"/>
    </row>
    <row r="43" spans="1:18" ht="18.75" x14ac:dyDescent="0.3">
      <c r="A43" s="216" t="s">
        <v>126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1:18" ht="19.5" thickBot="1" x14ac:dyDescent="0.35">
      <c r="A44" s="25"/>
      <c r="B44" s="216" t="s">
        <v>125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1:18" ht="15.75" thickBot="1" x14ac:dyDescent="0.3">
      <c r="B45" s="24" t="s">
        <v>124</v>
      </c>
      <c r="D45" s="15"/>
      <c r="E45" s="256" t="s">
        <v>17</v>
      </c>
      <c r="F45" s="257"/>
      <c r="G45" s="257"/>
      <c r="H45" s="258"/>
      <c r="I45" s="259" t="s">
        <v>16</v>
      </c>
      <c r="J45" s="260"/>
      <c r="K45" s="260"/>
      <c r="L45" s="261"/>
      <c r="M45" s="262" t="s">
        <v>123</v>
      </c>
      <c r="N45" s="263"/>
      <c r="O45" s="263"/>
      <c r="P45" s="264"/>
    </row>
    <row r="46" spans="1:18" ht="30.75" thickBot="1" x14ac:dyDescent="0.3">
      <c r="B46" s="177" t="s">
        <v>8</v>
      </c>
      <c r="C46" s="177" t="s">
        <v>7</v>
      </c>
      <c r="D46" s="178" t="s">
        <v>6</v>
      </c>
      <c r="E46" s="186" t="s">
        <v>5</v>
      </c>
      <c r="F46" s="187" t="s">
        <v>13</v>
      </c>
      <c r="G46" s="187" t="s">
        <v>3</v>
      </c>
      <c r="H46" s="188" t="s">
        <v>14</v>
      </c>
      <c r="I46" s="189" t="s">
        <v>5</v>
      </c>
      <c r="J46" s="190" t="s">
        <v>13</v>
      </c>
      <c r="K46" s="190" t="s">
        <v>3</v>
      </c>
      <c r="L46" s="191" t="s">
        <v>12</v>
      </c>
      <c r="M46" s="193" t="s">
        <v>5</v>
      </c>
      <c r="N46" s="194" t="s">
        <v>4</v>
      </c>
      <c r="O46" s="194" t="s">
        <v>3</v>
      </c>
      <c r="P46" s="195" t="s">
        <v>11</v>
      </c>
      <c r="Q46" s="184" t="s">
        <v>10</v>
      </c>
      <c r="R46" s="185" t="s">
        <v>196</v>
      </c>
    </row>
    <row r="47" spans="1:18" x14ac:dyDescent="0.25">
      <c r="A47" s="244">
        <v>1</v>
      </c>
      <c r="B47" s="46" t="s">
        <v>117</v>
      </c>
      <c r="C47" s="235" t="s">
        <v>121</v>
      </c>
      <c r="D47" s="66">
        <v>39802</v>
      </c>
      <c r="E47" s="67">
        <v>10</v>
      </c>
      <c r="F47" s="68">
        <v>0.5</v>
      </c>
      <c r="G47" s="68"/>
      <c r="H47" s="69">
        <f t="shared" ref="H47:H54" si="16">SUM(E47-F47-G47)</f>
        <v>9.5</v>
      </c>
      <c r="I47" s="70">
        <v>10</v>
      </c>
      <c r="J47" s="68">
        <v>0.55000000000000004</v>
      </c>
      <c r="K47" s="68"/>
      <c r="L47" s="69">
        <f t="shared" ref="L47:L54" si="17">SUM(I47-J47-K47)</f>
        <v>9.4499999999999993</v>
      </c>
      <c r="M47" s="70">
        <v>9</v>
      </c>
      <c r="N47" s="68">
        <v>0.65</v>
      </c>
      <c r="O47" s="68"/>
      <c r="P47" s="69">
        <f t="shared" ref="P47:P50" si="18">SUM(M47-N47-O47)</f>
        <v>8.35</v>
      </c>
      <c r="Q47" s="71">
        <f t="shared" ref="Q47:Q54" si="19">SUM(H47+L47+P47)</f>
        <v>27.299999999999997</v>
      </c>
      <c r="R47" s="232">
        <v>85.2</v>
      </c>
    </row>
    <row r="48" spans="1:18" x14ac:dyDescent="0.25">
      <c r="A48" s="245"/>
      <c r="B48" s="44" t="s">
        <v>116</v>
      </c>
      <c r="C48" s="236"/>
      <c r="D48" s="72">
        <v>40067</v>
      </c>
      <c r="E48" s="63">
        <v>10</v>
      </c>
      <c r="F48" s="59">
        <v>0.5</v>
      </c>
      <c r="G48" s="59"/>
      <c r="H48" s="60">
        <f t="shared" si="16"/>
        <v>9.5</v>
      </c>
      <c r="I48" s="58">
        <v>10</v>
      </c>
      <c r="J48" s="59">
        <v>0.75</v>
      </c>
      <c r="K48" s="59"/>
      <c r="L48" s="60">
        <f t="shared" si="17"/>
        <v>9.25</v>
      </c>
      <c r="M48" s="58">
        <v>10</v>
      </c>
      <c r="N48" s="59">
        <v>0.4</v>
      </c>
      <c r="O48" s="59"/>
      <c r="P48" s="60">
        <f t="shared" si="18"/>
        <v>9.6</v>
      </c>
      <c r="Q48" s="73">
        <f t="shared" si="19"/>
        <v>28.35</v>
      </c>
      <c r="R48" s="233"/>
    </row>
    <row r="49" spans="1:18" x14ac:dyDescent="0.25">
      <c r="A49" s="245"/>
      <c r="B49" s="44" t="s">
        <v>113</v>
      </c>
      <c r="C49" s="236"/>
      <c r="D49" s="72">
        <v>41931</v>
      </c>
      <c r="E49" s="63">
        <v>10</v>
      </c>
      <c r="F49" s="59">
        <v>0.65</v>
      </c>
      <c r="G49" s="59"/>
      <c r="H49" s="60">
        <f t="shared" si="16"/>
        <v>9.35</v>
      </c>
      <c r="I49" s="58">
        <v>9</v>
      </c>
      <c r="J49" s="59">
        <v>0.45</v>
      </c>
      <c r="K49" s="59"/>
      <c r="L49" s="60">
        <f t="shared" si="17"/>
        <v>8.5500000000000007</v>
      </c>
      <c r="M49" s="58">
        <v>10</v>
      </c>
      <c r="N49" s="59">
        <v>0.45</v>
      </c>
      <c r="O49" s="59"/>
      <c r="P49" s="60">
        <f t="shared" si="18"/>
        <v>9.5500000000000007</v>
      </c>
      <c r="Q49" s="73">
        <f t="shared" si="19"/>
        <v>27.45</v>
      </c>
      <c r="R49" s="233"/>
    </row>
    <row r="50" spans="1:18" ht="15.75" thickBot="1" x14ac:dyDescent="0.3">
      <c r="A50" s="246"/>
      <c r="B50" s="45" t="s">
        <v>115</v>
      </c>
      <c r="C50" s="237"/>
      <c r="D50" s="74">
        <v>39637</v>
      </c>
      <c r="E50" s="75">
        <v>10</v>
      </c>
      <c r="F50" s="76">
        <v>0.45</v>
      </c>
      <c r="G50" s="76"/>
      <c r="H50" s="77">
        <f t="shared" si="16"/>
        <v>9.5500000000000007</v>
      </c>
      <c r="I50" s="78">
        <v>10</v>
      </c>
      <c r="J50" s="76">
        <v>0.7</v>
      </c>
      <c r="K50" s="76"/>
      <c r="L50" s="77">
        <f t="shared" si="17"/>
        <v>9.3000000000000007</v>
      </c>
      <c r="M50" s="78">
        <v>10</v>
      </c>
      <c r="N50" s="76">
        <v>0.5</v>
      </c>
      <c r="O50" s="76"/>
      <c r="P50" s="77">
        <f t="shared" si="18"/>
        <v>9.5</v>
      </c>
      <c r="Q50" s="79">
        <f t="shared" si="19"/>
        <v>28.35</v>
      </c>
      <c r="R50" s="234"/>
    </row>
    <row r="51" spans="1:18" x14ac:dyDescent="0.25">
      <c r="A51" s="244">
        <v>2</v>
      </c>
      <c r="B51" s="46" t="s">
        <v>119</v>
      </c>
      <c r="C51" s="235" t="s">
        <v>122</v>
      </c>
      <c r="D51" s="66">
        <v>40798</v>
      </c>
      <c r="E51" s="67">
        <v>10</v>
      </c>
      <c r="F51" s="68">
        <v>0.77500000000000002</v>
      </c>
      <c r="G51" s="68"/>
      <c r="H51" s="69">
        <f t="shared" si="16"/>
        <v>9.2249999999999996</v>
      </c>
      <c r="I51" s="70">
        <v>10</v>
      </c>
      <c r="J51" s="68">
        <v>0.5</v>
      </c>
      <c r="K51" s="68"/>
      <c r="L51" s="69">
        <f t="shared" si="17"/>
        <v>9.5</v>
      </c>
      <c r="M51" s="70">
        <v>10</v>
      </c>
      <c r="N51" s="68">
        <v>0.4</v>
      </c>
      <c r="O51" s="68"/>
      <c r="P51" s="69">
        <f t="shared" ref="P51:P54" si="20">SUM(M51-N51-O51)</f>
        <v>9.6</v>
      </c>
      <c r="Q51" s="71">
        <f t="shared" si="19"/>
        <v>28.325000000000003</v>
      </c>
      <c r="R51" s="232">
        <v>83.525000000000006</v>
      </c>
    </row>
    <row r="52" spans="1:18" x14ac:dyDescent="0.25">
      <c r="A52" s="245"/>
      <c r="B52" s="44" t="s">
        <v>111</v>
      </c>
      <c r="C52" s="236"/>
      <c r="D52" s="72">
        <v>40462</v>
      </c>
      <c r="E52" s="63">
        <v>0</v>
      </c>
      <c r="F52" s="59">
        <v>0</v>
      </c>
      <c r="G52" s="59"/>
      <c r="H52" s="60">
        <f t="shared" si="16"/>
        <v>0</v>
      </c>
      <c r="I52" s="58">
        <v>0</v>
      </c>
      <c r="J52" s="59">
        <v>0</v>
      </c>
      <c r="K52" s="59"/>
      <c r="L52" s="60">
        <f t="shared" si="17"/>
        <v>0</v>
      </c>
      <c r="M52" s="58">
        <v>0</v>
      </c>
      <c r="N52" s="59">
        <v>0</v>
      </c>
      <c r="O52" s="59"/>
      <c r="P52" s="60">
        <f t="shared" si="20"/>
        <v>0</v>
      </c>
      <c r="Q52" s="73">
        <f t="shared" si="19"/>
        <v>0</v>
      </c>
      <c r="R52" s="233"/>
    </row>
    <row r="53" spans="1:18" x14ac:dyDescent="0.25">
      <c r="A53" s="245"/>
      <c r="B53" s="44" t="s">
        <v>110</v>
      </c>
      <c r="C53" s="236"/>
      <c r="D53" s="72">
        <v>42255</v>
      </c>
      <c r="E53" s="63">
        <v>10</v>
      </c>
      <c r="F53" s="59">
        <v>1.05</v>
      </c>
      <c r="G53" s="59"/>
      <c r="H53" s="60">
        <f t="shared" si="16"/>
        <v>8.9499999999999993</v>
      </c>
      <c r="I53" s="58">
        <v>10</v>
      </c>
      <c r="J53" s="59">
        <v>0.65</v>
      </c>
      <c r="K53" s="59"/>
      <c r="L53" s="60">
        <f t="shared" si="17"/>
        <v>9.35</v>
      </c>
      <c r="M53" s="58">
        <v>10</v>
      </c>
      <c r="N53" s="59">
        <v>0.8</v>
      </c>
      <c r="O53" s="59"/>
      <c r="P53" s="60">
        <f t="shared" si="20"/>
        <v>9.1999999999999993</v>
      </c>
      <c r="Q53" s="73">
        <f t="shared" si="19"/>
        <v>27.499999999999996</v>
      </c>
      <c r="R53" s="233"/>
    </row>
    <row r="54" spans="1:18" ht="15.75" thickBot="1" x14ac:dyDescent="0.3">
      <c r="A54" s="246"/>
      <c r="B54" s="196" t="s">
        <v>108</v>
      </c>
      <c r="C54" s="237"/>
      <c r="D54" s="166">
        <v>40506</v>
      </c>
      <c r="E54" s="75">
        <v>10</v>
      </c>
      <c r="F54" s="76">
        <v>0.55000000000000004</v>
      </c>
      <c r="G54" s="76"/>
      <c r="H54" s="77">
        <f t="shared" si="16"/>
        <v>9.4499999999999993</v>
      </c>
      <c r="I54" s="78">
        <v>10</v>
      </c>
      <c r="J54" s="76">
        <v>1.05</v>
      </c>
      <c r="K54" s="76"/>
      <c r="L54" s="77">
        <f t="shared" si="17"/>
        <v>8.9499999999999993</v>
      </c>
      <c r="M54" s="78">
        <v>10</v>
      </c>
      <c r="N54" s="76">
        <v>0.7</v>
      </c>
      <c r="O54" s="76"/>
      <c r="P54" s="77">
        <f t="shared" si="20"/>
        <v>9.3000000000000007</v>
      </c>
      <c r="Q54" s="79">
        <f t="shared" si="19"/>
        <v>27.7</v>
      </c>
      <c r="R54" s="234"/>
    </row>
  </sheetData>
  <mergeCells count="44">
    <mergeCell ref="A51:A54"/>
    <mergeCell ref="C47:C50"/>
    <mergeCell ref="B44:Q44"/>
    <mergeCell ref="E45:H45"/>
    <mergeCell ref="I45:L45"/>
    <mergeCell ref="M45:P45"/>
    <mergeCell ref="A47:A50"/>
    <mergeCell ref="C51:C54"/>
    <mergeCell ref="A37:A40"/>
    <mergeCell ref="C37:C40"/>
    <mergeCell ref="A43:Q43"/>
    <mergeCell ref="A33:Q33"/>
    <mergeCell ref="B34:Q34"/>
    <mergeCell ref="E35:H35"/>
    <mergeCell ref="I35:L35"/>
    <mergeCell ref="M35:P35"/>
    <mergeCell ref="E18:H18"/>
    <mergeCell ref="I18:L18"/>
    <mergeCell ref="M18:P18"/>
    <mergeCell ref="A5:A9"/>
    <mergeCell ref="C10:C14"/>
    <mergeCell ref="C5:C9"/>
    <mergeCell ref="A10:A14"/>
    <mergeCell ref="A16:Q16"/>
    <mergeCell ref="B17:Q17"/>
    <mergeCell ref="A1:Q1"/>
    <mergeCell ref="B2:Q2"/>
    <mergeCell ref="E3:H3"/>
    <mergeCell ref="I3:L3"/>
    <mergeCell ref="M3:P3"/>
    <mergeCell ref="C20:C23"/>
    <mergeCell ref="C24:C27"/>
    <mergeCell ref="C28:C31"/>
    <mergeCell ref="A28:A31"/>
    <mergeCell ref="A24:A27"/>
    <mergeCell ref="A20:A23"/>
    <mergeCell ref="R37:R40"/>
    <mergeCell ref="R47:R50"/>
    <mergeCell ref="R51:R54"/>
    <mergeCell ref="R10:R14"/>
    <mergeCell ref="R5:R9"/>
    <mergeCell ref="R24:R27"/>
    <mergeCell ref="R20:R23"/>
    <mergeCell ref="R28:R31"/>
  </mergeCells>
  <dataValidations count="1">
    <dataValidation type="custom" allowBlank="1" showInputMessage="1" showErrorMessage="1" sqref="P37:P40 L47:L54 H47:H54 P47:P54 L20:L31 P20:P31 L5:L14 L37:L40 H5:H14 P5:P14 H20:H31 H37:H40" xr:uid="{00000000-0002-0000-0F00-000000000000}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1"/>
  <sheetViews>
    <sheetView tabSelected="1" workbookViewId="0">
      <selection activeCell="R14" sqref="R14"/>
    </sheetView>
  </sheetViews>
  <sheetFormatPr defaultRowHeight="15" x14ac:dyDescent="0.25"/>
  <cols>
    <col min="1" max="1" width="2" bestFit="1" customWidth="1"/>
    <col min="2" max="2" width="24.7109375" bestFit="1" customWidth="1"/>
    <col min="3" max="3" width="22.28515625" bestFit="1" customWidth="1"/>
    <col min="4" max="4" width="10.7109375" bestFit="1" customWidth="1"/>
    <col min="5" max="5" width="10.7109375" customWidth="1"/>
  </cols>
  <sheetData>
    <row r="1" spans="1:17" ht="19.5" thickBot="1" x14ac:dyDescent="0.35">
      <c r="A1" s="216" t="s">
        <v>120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ht="16.5" thickBot="1" x14ac:dyDescent="0.3">
      <c r="B2" s="24"/>
      <c r="D2" s="15"/>
      <c r="E2" s="295" t="s">
        <v>100</v>
      </c>
      <c r="F2" s="296"/>
      <c r="G2" s="296"/>
      <c r="H2" s="297"/>
    </row>
    <row r="3" spans="1:17" ht="26.25" thickBot="1" x14ac:dyDescent="0.3">
      <c r="B3" s="177" t="s">
        <v>8</v>
      </c>
      <c r="C3" s="177" t="s">
        <v>7</v>
      </c>
      <c r="D3" s="178" t="s">
        <v>6</v>
      </c>
      <c r="E3" s="211" t="s">
        <v>98</v>
      </c>
      <c r="F3" s="212" t="s">
        <v>97</v>
      </c>
      <c r="G3" s="212" t="s">
        <v>96</v>
      </c>
      <c r="H3" s="213" t="s">
        <v>10</v>
      </c>
    </row>
    <row r="4" spans="1:17" x14ac:dyDescent="0.25">
      <c r="A4" s="244">
        <v>1</v>
      </c>
      <c r="B4" s="46" t="s">
        <v>119</v>
      </c>
      <c r="C4" s="235" t="s">
        <v>118</v>
      </c>
      <c r="D4" s="66">
        <v>40798</v>
      </c>
      <c r="E4" s="293">
        <v>40</v>
      </c>
      <c r="F4" s="294">
        <v>3.7</v>
      </c>
      <c r="G4" s="294">
        <v>0</v>
      </c>
      <c r="H4" s="298">
        <f>SUM(E4-F4-G4)</f>
        <v>36.299999999999997</v>
      </c>
    </row>
    <row r="5" spans="1:17" x14ac:dyDescent="0.25">
      <c r="A5" s="292"/>
      <c r="B5" s="91" t="s">
        <v>117</v>
      </c>
      <c r="C5" s="236"/>
      <c r="D5" s="92">
        <v>39802</v>
      </c>
      <c r="E5" s="293"/>
      <c r="F5" s="294"/>
      <c r="G5" s="294"/>
      <c r="H5" s="298"/>
    </row>
    <row r="6" spans="1:17" x14ac:dyDescent="0.25">
      <c r="A6" s="245"/>
      <c r="B6" s="44" t="s">
        <v>116</v>
      </c>
      <c r="C6" s="236"/>
      <c r="D6" s="72">
        <v>40067</v>
      </c>
      <c r="E6" s="293"/>
      <c r="F6" s="294"/>
      <c r="G6" s="294"/>
      <c r="H6" s="298"/>
    </row>
    <row r="7" spans="1:17" x14ac:dyDescent="0.25">
      <c r="A7" s="245"/>
      <c r="B7" s="44" t="s">
        <v>115</v>
      </c>
      <c r="C7" s="236"/>
      <c r="D7" s="72">
        <v>39637</v>
      </c>
      <c r="E7" s="293"/>
      <c r="F7" s="294"/>
      <c r="G7" s="294"/>
      <c r="H7" s="298"/>
    </row>
    <row r="8" spans="1:17" ht="15.75" thickBot="1" x14ac:dyDescent="0.3">
      <c r="A8" s="245"/>
      <c r="B8" s="44" t="s">
        <v>114</v>
      </c>
      <c r="C8" s="237"/>
      <c r="D8" s="72">
        <v>42269</v>
      </c>
      <c r="E8" s="293"/>
      <c r="F8" s="294"/>
      <c r="G8" s="294"/>
      <c r="H8" s="298"/>
    </row>
    <row r="9" spans="1:17" x14ac:dyDescent="0.25">
      <c r="A9" s="244">
        <v>2</v>
      </c>
      <c r="B9" s="46" t="s">
        <v>113</v>
      </c>
      <c r="C9" s="235" t="s">
        <v>112</v>
      </c>
      <c r="D9" s="66">
        <v>41931</v>
      </c>
      <c r="E9" s="299">
        <v>40</v>
      </c>
      <c r="F9" s="301">
        <v>5.3</v>
      </c>
      <c r="G9" s="301">
        <v>0</v>
      </c>
      <c r="H9" s="303">
        <f>SUM(E9-F9-G9)</f>
        <v>34.700000000000003</v>
      </c>
    </row>
    <row r="10" spans="1:17" x14ac:dyDescent="0.25">
      <c r="A10" s="292"/>
      <c r="B10" s="91" t="s">
        <v>111</v>
      </c>
      <c r="C10" s="236"/>
      <c r="D10" s="92">
        <v>40462</v>
      </c>
      <c r="E10" s="293"/>
      <c r="F10" s="294"/>
      <c r="G10" s="294"/>
      <c r="H10" s="298"/>
    </row>
    <row r="11" spans="1:17" x14ac:dyDescent="0.25">
      <c r="A11" s="245"/>
      <c r="B11" s="44" t="s">
        <v>110</v>
      </c>
      <c r="C11" s="236"/>
      <c r="D11" s="72">
        <v>42255</v>
      </c>
      <c r="E11" s="293"/>
      <c r="F11" s="294"/>
      <c r="G11" s="294"/>
      <c r="H11" s="298"/>
    </row>
    <row r="12" spans="1:17" x14ac:dyDescent="0.25">
      <c r="A12" s="245"/>
      <c r="B12" s="44" t="s">
        <v>109</v>
      </c>
      <c r="C12" s="236"/>
      <c r="D12" s="72">
        <v>40758</v>
      </c>
      <c r="E12" s="293"/>
      <c r="F12" s="294"/>
      <c r="G12" s="294"/>
      <c r="H12" s="298"/>
    </row>
    <row r="13" spans="1:17" x14ac:dyDescent="0.25">
      <c r="A13" s="245"/>
      <c r="B13" s="44" t="s">
        <v>108</v>
      </c>
      <c r="C13" s="236"/>
      <c r="D13" s="72">
        <v>40506</v>
      </c>
      <c r="E13" s="293"/>
      <c r="F13" s="294"/>
      <c r="G13" s="294"/>
      <c r="H13" s="298"/>
    </row>
    <row r="14" spans="1:17" x14ac:dyDescent="0.25">
      <c r="A14" s="265"/>
      <c r="B14" s="89" t="s">
        <v>107</v>
      </c>
      <c r="C14" s="236"/>
      <c r="D14" s="90">
        <v>40993</v>
      </c>
      <c r="E14" s="293"/>
      <c r="F14" s="294"/>
      <c r="G14" s="294"/>
      <c r="H14" s="298"/>
    </row>
    <row r="15" spans="1:17" ht="15.75" thickBot="1" x14ac:dyDescent="0.3">
      <c r="A15" s="246"/>
      <c r="B15" s="45" t="s">
        <v>106</v>
      </c>
      <c r="C15" s="237"/>
      <c r="D15" s="74">
        <v>40771</v>
      </c>
      <c r="E15" s="300"/>
      <c r="F15" s="302"/>
      <c r="G15" s="302"/>
      <c r="H15" s="304"/>
    </row>
    <row r="17" spans="1:17" ht="18.75" x14ac:dyDescent="0.3">
      <c r="A17" s="216" t="s">
        <v>105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</row>
    <row r="18" spans="1:17" ht="15.75" x14ac:dyDescent="0.25">
      <c r="B18" s="24"/>
      <c r="D18" s="15"/>
      <c r="E18" s="266" t="s">
        <v>100</v>
      </c>
      <c r="F18" s="266"/>
      <c r="G18" s="266"/>
      <c r="H18" s="266"/>
      <c r="I18" s="267"/>
      <c r="J18" s="267"/>
      <c r="K18" s="267"/>
      <c r="L18" s="267"/>
      <c r="M18" s="267"/>
      <c r="N18" s="267"/>
      <c r="O18" s="267"/>
      <c r="P18" s="267"/>
    </row>
    <row r="19" spans="1:17" ht="26.25" thickBot="1" x14ac:dyDescent="0.3">
      <c r="B19" s="9" t="s">
        <v>8</v>
      </c>
      <c r="C19" s="9" t="s">
        <v>7</v>
      </c>
      <c r="D19" s="41" t="s">
        <v>6</v>
      </c>
      <c r="E19" s="40" t="s">
        <v>98</v>
      </c>
      <c r="F19" s="39" t="s">
        <v>97</v>
      </c>
      <c r="G19" s="39" t="s">
        <v>96</v>
      </c>
      <c r="H19" s="38" t="s">
        <v>10</v>
      </c>
      <c r="I19" s="42"/>
      <c r="J19" s="42"/>
      <c r="K19" s="42"/>
      <c r="L19" s="42"/>
      <c r="M19" s="42"/>
      <c r="N19" s="42"/>
      <c r="O19" s="42"/>
      <c r="P19" s="42"/>
      <c r="Q19" s="42"/>
    </row>
    <row r="20" spans="1:17" ht="15" customHeight="1" x14ac:dyDescent="0.25">
      <c r="A20" s="271">
        <v>1</v>
      </c>
      <c r="B20" s="197" t="s">
        <v>104</v>
      </c>
      <c r="C20" s="280" t="s">
        <v>78</v>
      </c>
      <c r="D20" s="198">
        <v>42529</v>
      </c>
      <c r="E20" s="283">
        <v>0</v>
      </c>
      <c r="F20" s="286">
        <v>0</v>
      </c>
      <c r="G20" s="286">
        <v>0</v>
      </c>
      <c r="H20" s="289">
        <f>SUM(E20-F20-G20)</f>
        <v>0</v>
      </c>
      <c r="I20" s="42"/>
      <c r="J20" s="42"/>
      <c r="K20" s="42"/>
      <c r="L20" s="42"/>
      <c r="M20" s="42"/>
      <c r="N20" s="42"/>
      <c r="O20" s="42"/>
      <c r="P20" s="42"/>
      <c r="Q20" s="42"/>
    </row>
    <row r="21" spans="1:17" x14ac:dyDescent="0.25">
      <c r="A21" s="272"/>
      <c r="B21" s="199" t="s">
        <v>79</v>
      </c>
      <c r="C21" s="281"/>
      <c r="D21" s="200">
        <v>42324</v>
      </c>
      <c r="E21" s="284"/>
      <c r="F21" s="287"/>
      <c r="G21" s="287"/>
      <c r="H21" s="290"/>
      <c r="I21" s="13"/>
      <c r="J21" s="12"/>
      <c r="K21" s="12"/>
      <c r="L21" s="11"/>
      <c r="M21" s="13"/>
      <c r="N21" s="11"/>
      <c r="O21" s="12"/>
      <c r="P21" s="11"/>
      <c r="Q21" s="43"/>
    </row>
    <row r="22" spans="1:17" x14ac:dyDescent="0.25">
      <c r="A22" s="272"/>
      <c r="B22" s="201" t="s">
        <v>103</v>
      </c>
      <c r="C22" s="281"/>
      <c r="D22" s="202">
        <v>42664</v>
      </c>
      <c r="E22" s="284"/>
      <c r="F22" s="287"/>
      <c r="G22" s="287"/>
      <c r="H22" s="290"/>
      <c r="I22" s="13"/>
      <c r="J22" s="12"/>
      <c r="K22" s="12"/>
      <c r="L22" s="11"/>
      <c r="M22" s="13"/>
      <c r="N22" s="11"/>
      <c r="O22" s="12"/>
      <c r="P22" s="11"/>
      <c r="Q22" s="43"/>
    </row>
    <row r="23" spans="1:17" ht="15.75" thickBot="1" x14ac:dyDescent="0.3">
      <c r="A23" s="273"/>
      <c r="B23" s="203" t="s">
        <v>102</v>
      </c>
      <c r="C23" s="282"/>
      <c r="D23" s="204">
        <v>42478</v>
      </c>
      <c r="E23" s="285"/>
      <c r="F23" s="288"/>
      <c r="G23" s="288"/>
      <c r="H23" s="291"/>
      <c r="I23" s="13"/>
      <c r="J23" s="12"/>
      <c r="K23" s="12"/>
      <c r="L23" s="11"/>
      <c r="M23" s="13"/>
      <c r="N23" s="11"/>
      <c r="O23" s="12"/>
      <c r="P23" s="11"/>
      <c r="Q23" s="43"/>
    </row>
    <row r="25" spans="1:17" ht="18.75" x14ac:dyDescent="0.3">
      <c r="A25" s="216" t="s">
        <v>101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7" ht="15.75" x14ac:dyDescent="0.25">
      <c r="B26" s="24"/>
      <c r="D26" s="15"/>
      <c r="E26" s="266" t="s">
        <v>100</v>
      </c>
      <c r="F26" s="266"/>
      <c r="G26" s="266"/>
      <c r="H26" s="266"/>
      <c r="I26" s="267"/>
      <c r="J26" s="267"/>
      <c r="K26" s="267"/>
      <c r="L26" s="267"/>
      <c r="M26" s="267"/>
      <c r="N26" s="267"/>
      <c r="O26" s="267"/>
      <c r="P26" s="267"/>
    </row>
    <row r="27" spans="1:17" ht="26.25" thickBot="1" x14ac:dyDescent="0.3">
      <c r="B27" s="9" t="s">
        <v>8</v>
      </c>
      <c r="C27" s="9" t="s">
        <v>7</v>
      </c>
      <c r="D27" s="41" t="s">
        <v>6</v>
      </c>
      <c r="E27" s="40" t="s">
        <v>98</v>
      </c>
      <c r="F27" s="39" t="s">
        <v>97</v>
      </c>
      <c r="G27" s="39" t="s">
        <v>96</v>
      </c>
      <c r="H27" s="38" t="s">
        <v>10</v>
      </c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5">
      <c r="A28" s="271">
        <v>1</v>
      </c>
      <c r="B28" s="205" t="s">
        <v>82</v>
      </c>
      <c r="C28" s="280" t="s">
        <v>99</v>
      </c>
      <c r="D28" s="206">
        <v>42020</v>
      </c>
      <c r="E28" s="274">
        <v>0</v>
      </c>
      <c r="F28" s="277">
        <v>0</v>
      </c>
      <c r="G28" s="277">
        <v>0</v>
      </c>
      <c r="H28" s="268">
        <f>SUM(E28-F28-G28)</f>
        <v>0</v>
      </c>
    </row>
    <row r="29" spans="1:17" x14ac:dyDescent="0.25">
      <c r="A29" s="272"/>
      <c r="B29" s="201" t="s">
        <v>61</v>
      </c>
      <c r="C29" s="281"/>
      <c r="D29" s="207">
        <v>42248</v>
      </c>
      <c r="E29" s="275"/>
      <c r="F29" s="278"/>
      <c r="G29" s="278"/>
      <c r="H29" s="269"/>
    </row>
    <row r="30" spans="1:17" x14ac:dyDescent="0.25">
      <c r="A30" s="272"/>
      <c r="B30" s="208" t="s">
        <v>72</v>
      </c>
      <c r="C30" s="281"/>
      <c r="D30" s="209">
        <v>42192</v>
      </c>
      <c r="E30" s="275"/>
      <c r="F30" s="278"/>
      <c r="G30" s="278"/>
      <c r="H30" s="269"/>
    </row>
    <row r="31" spans="1:17" ht="15.75" thickBot="1" x14ac:dyDescent="0.3">
      <c r="A31" s="273"/>
      <c r="B31" s="203" t="s">
        <v>40</v>
      </c>
      <c r="C31" s="282"/>
      <c r="D31" s="210">
        <v>42286</v>
      </c>
      <c r="E31" s="276"/>
      <c r="F31" s="279"/>
      <c r="G31" s="279"/>
      <c r="H31" s="270"/>
    </row>
  </sheetData>
  <mergeCells count="34">
    <mergeCell ref="A9:A15"/>
    <mergeCell ref="C9:C15"/>
    <mergeCell ref="A1:Q1"/>
    <mergeCell ref="A4:A8"/>
    <mergeCell ref="C4:C8"/>
    <mergeCell ref="E4:E8"/>
    <mergeCell ref="F4:F8"/>
    <mergeCell ref="E2:H2"/>
    <mergeCell ref="H4:H8"/>
    <mergeCell ref="G4:G8"/>
    <mergeCell ref="E9:E15"/>
    <mergeCell ref="F9:F15"/>
    <mergeCell ref="G9:G15"/>
    <mergeCell ref="H9:H15"/>
    <mergeCell ref="A17:Q17"/>
    <mergeCell ref="E18:H18"/>
    <mergeCell ref="I18:L18"/>
    <mergeCell ref="M18:P18"/>
    <mergeCell ref="C20:C23"/>
    <mergeCell ref="A20:A23"/>
    <mergeCell ref="E20:E23"/>
    <mergeCell ref="F20:F23"/>
    <mergeCell ref="G20:G23"/>
    <mergeCell ref="H20:H23"/>
    <mergeCell ref="A25:Q25"/>
    <mergeCell ref="E26:H26"/>
    <mergeCell ref="I26:L26"/>
    <mergeCell ref="M26:P26"/>
    <mergeCell ref="H28:H31"/>
    <mergeCell ref="A28:A31"/>
    <mergeCell ref="E28:E31"/>
    <mergeCell ref="F28:F31"/>
    <mergeCell ref="G28:G31"/>
    <mergeCell ref="C28:C31"/>
  </mergeCells>
  <dataValidations count="1">
    <dataValidation type="custom" allowBlank="1" showInputMessage="1" showErrorMessage="1" sqref="H28 P21:P23 L21:L23 N21:N23 H9:H10 H20 H4:H5" xr:uid="{00000000-0002-0000-1000-000000000000}">
      <formula1>"bvbv"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This document is intended for internal use only. Sharing is allowed only using authorized tools.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TIGROTTE L</vt:lpstr>
      <vt:lpstr>TIGROTTE CL</vt:lpstr>
      <vt:lpstr>TIGROTTE TR</vt:lpstr>
      <vt:lpstr>TIGROTTE VL</vt:lpstr>
      <vt:lpstr>JUNIOR L</vt:lpstr>
      <vt:lpstr>JUNIOR CL</vt:lpstr>
      <vt:lpstr>JUNIOR TR</vt:lpstr>
      <vt:lpstr>JUNIOR VL</vt:lpstr>
      <vt:lpstr>SENIOR L</vt:lpstr>
      <vt:lpstr>MASCHI</vt:lpstr>
      <vt:lpstr>PULCINE L</vt:lpstr>
      <vt:lpstr>LUPETTE L</vt:lpstr>
      <vt:lpstr>LUPETTE CL</vt:lpstr>
      <vt:lpstr>LUPETTE TR</vt:lpstr>
      <vt:lpstr>LUPETTE VL</vt:lpstr>
      <vt:lpstr>SMALL</vt:lpstr>
      <vt:lpstr>GINNASTICA INSIEME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Antonio Pastorelli</cp:lastModifiedBy>
  <dcterms:created xsi:type="dcterms:W3CDTF">2025-03-16T20:39:04Z</dcterms:created>
  <dcterms:modified xsi:type="dcterms:W3CDTF">2025-04-16T06:47:14Z</dcterms:modified>
</cp:coreProperties>
</file>