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 tabRatio="805" activeTab="7"/>
  </bookViews>
  <sheets>
    <sheet name="RAGAZZE SUPER B" sheetId="28" r:id="rId1"/>
    <sheet name="RAGAZZE SB ATTREZZI" sheetId="34" r:id="rId2"/>
    <sheet name="JUNIOR SUPER B" sheetId="29" r:id="rId3"/>
    <sheet name="JUNIOR SB ATTREZZI" sheetId="38" r:id="rId4"/>
    <sheet name="SENIOR SUPER B" sheetId="30" r:id="rId5"/>
    <sheet name="JUNIOR SUPER A" sheetId="32" r:id="rId6"/>
    <sheet name="SENIOR SUPER A" sheetId="33" r:id="rId7"/>
    <sheet name="ALLIEVI SUPER" sheetId="31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4"/>
  <c r="H42"/>
  <c r="H44"/>
  <c r="H33"/>
  <c r="H29"/>
  <c r="H39"/>
  <c r="H40"/>
  <c r="H27"/>
  <c r="H35"/>
  <c r="H28"/>
  <c r="H36"/>
  <c r="H30"/>
  <c r="H43"/>
  <c r="H41"/>
  <c r="H37"/>
  <c r="H34"/>
  <c r="H26"/>
  <c r="H31"/>
  <c r="H32"/>
  <c r="H30" i="38"/>
  <c r="H25"/>
  <c r="H24"/>
  <c r="H23"/>
  <c r="H22"/>
  <c r="H19"/>
  <c r="H29"/>
  <c r="H21"/>
  <c r="H27"/>
  <c r="H20"/>
  <c r="H26"/>
  <c r="H28"/>
  <c r="H11" l="1"/>
  <c r="H14"/>
  <c r="H6"/>
  <c r="H5"/>
  <c r="H3"/>
  <c r="H4"/>
  <c r="H13"/>
  <c r="H9"/>
  <c r="H7"/>
  <c r="H8"/>
  <c r="H10"/>
  <c r="H12"/>
  <c r="H55"/>
  <c r="H62"/>
  <c r="H61"/>
  <c r="H60"/>
  <c r="H54"/>
  <c r="H59"/>
  <c r="H53"/>
  <c r="H56"/>
  <c r="H58"/>
  <c r="H52"/>
  <c r="H57"/>
  <c r="H51"/>
  <c r="H37"/>
  <c r="H42"/>
  <c r="H39"/>
  <c r="H45"/>
  <c r="H35"/>
  <c r="H44"/>
  <c r="H41"/>
  <c r="H43"/>
  <c r="H46"/>
  <c r="H38"/>
  <c r="H36"/>
  <c r="H40"/>
  <c r="H57" i="34"/>
  <c r="H63"/>
  <c r="H67"/>
  <c r="H59"/>
  <c r="H58"/>
  <c r="H64"/>
  <c r="H60"/>
  <c r="H56"/>
  <c r="H55"/>
  <c r="H49"/>
  <c r="H62"/>
  <c r="H61"/>
  <c r="H65"/>
  <c r="H66"/>
  <c r="H52"/>
  <c r="H53"/>
  <c r="H50"/>
  <c r="H51"/>
  <c r="H54"/>
  <c r="H82"/>
  <c r="H83"/>
  <c r="H90"/>
  <c r="H75"/>
  <c r="H89"/>
  <c r="H81"/>
  <c r="H77"/>
  <c r="H88"/>
  <c r="H79"/>
  <c r="H80"/>
  <c r="H76"/>
  <c r="H73"/>
  <c r="H84"/>
  <c r="H85"/>
  <c r="H87"/>
  <c r="H72"/>
  <c r="H86"/>
  <c r="H74"/>
  <c r="H78"/>
  <c r="H11"/>
  <c r="H19"/>
  <c r="H21"/>
  <c r="H5"/>
  <c r="H3"/>
  <c r="H16"/>
  <c r="H12"/>
  <c r="H4"/>
  <c r="H10"/>
  <c r="H7"/>
  <c r="H17"/>
  <c r="H8"/>
  <c r="H20"/>
  <c r="H18"/>
  <c r="H13"/>
  <c r="H15"/>
  <c r="H9"/>
  <c r="H14"/>
  <c r="H6"/>
  <c r="H6" i="33" l="1"/>
  <c r="L6"/>
  <c r="P6"/>
  <c r="T6"/>
  <c r="H5"/>
  <c r="L5"/>
  <c r="P5"/>
  <c r="T5"/>
  <c r="H11"/>
  <c r="H12"/>
  <c r="H6" i="32"/>
  <c r="L6"/>
  <c r="P6"/>
  <c r="T6"/>
  <c r="U6" s="1"/>
  <c r="H5"/>
  <c r="L5"/>
  <c r="P5"/>
  <c r="T5"/>
  <c r="H13"/>
  <c r="H12"/>
  <c r="H11"/>
  <c r="U5" i="33" l="1"/>
  <c r="U6"/>
  <c r="U5" i="32"/>
  <c r="T13" i="29"/>
  <c r="P13"/>
  <c r="L13"/>
  <c r="H13"/>
  <c r="T16"/>
  <c r="P16"/>
  <c r="L16"/>
  <c r="H16"/>
  <c r="T10"/>
  <c r="P10"/>
  <c r="L10"/>
  <c r="H10"/>
  <c r="T11"/>
  <c r="P11"/>
  <c r="L11"/>
  <c r="H11"/>
  <c r="T5"/>
  <c r="P5"/>
  <c r="L5"/>
  <c r="H5"/>
  <c r="H21"/>
  <c r="H28"/>
  <c r="H27"/>
  <c r="H30" i="28"/>
  <c r="H42"/>
  <c r="H43"/>
  <c r="H34"/>
  <c r="H37"/>
  <c r="H31"/>
  <c r="H41"/>
  <c r="H35"/>
  <c r="H33"/>
  <c r="H28"/>
  <c r="H39"/>
  <c r="T17"/>
  <c r="P17"/>
  <c r="L17"/>
  <c r="H17"/>
  <c r="T20"/>
  <c r="P20"/>
  <c r="L20"/>
  <c r="H20"/>
  <c r="T23"/>
  <c r="P23"/>
  <c r="L23"/>
  <c r="H23"/>
  <c r="T10"/>
  <c r="P10"/>
  <c r="L10"/>
  <c r="H10"/>
  <c r="T14"/>
  <c r="P14"/>
  <c r="L14"/>
  <c r="H14"/>
  <c r="T19"/>
  <c r="P19"/>
  <c r="L19"/>
  <c r="H19"/>
  <c r="T16"/>
  <c r="P16"/>
  <c r="L16"/>
  <c r="H16"/>
  <c r="T13"/>
  <c r="P13"/>
  <c r="L13"/>
  <c r="H13"/>
  <c r="T12"/>
  <c r="P12"/>
  <c r="L12"/>
  <c r="H12"/>
  <c r="T7"/>
  <c r="P7"/>
  <c r="L7"/>
  <c r="H7"/>
  <c r="T15"/>
  <c r="P15"/>
  <c r="L15"/>
  <c r="H15"/>
  <c r="H11" i="31"/>
  <c r="P5"/>
  <c r="L5"/>
  <c r="H5"/>
  <c r="Q5" l="1"/>
  <c r="U12" i="28"/>
  <c r="U19"/>
  <c r="U13"/>
  <c r="U7"/>
  <c r="U15"/>
  <c r="U11" i="29"/>
  <c r="U5"/>
  <c r="U10"/>
  <c r="U16"/>
  <c r="U13"/>
  <c r="U16" i="28"/>
  <c r="U14"/>
  <c r="U10"/>
  <c r="U23"/>
  <c r="U20"/>
  <c r="U17"/>
  <c r="H5" i="30"/>
  <c r="L5"/>
  <c r="P5"/>
  <c r="T5"/>
  <c r="H10"/>
  <c r="H9" i="29"/>
  <c r="L9"/>
  <c r="P9"/>
  <c r="T9"/>
  <c r="H14"/>
  <c r="L14"/>
  <c r="P14"/>
  <c r="T14"/>
  <c r="H7"/>
  <c r="L7"/>
  <c r="P7"/>
  <c r="T7"/>
  <c r="H15"/>
  <c r="L15"/>
  <c r="P15"/>
  <c r="T15"/>
  <c r="H8"/>
  <c r="L8"/>
  <c r="P8"/>
  <c r="T8"/>
  <c r="H12"/>
  <c r="L12"/>
  <c r="P12"/>
  <c r="T12"/>
  <c r="H6"/>
  <c r="L6"/>
  <c r="P6"/>
  <c r="T6"/>
  <c r="H25"/>
  <c r="H24"/>
  <c r="H22"/>
  <c r="H26"/>
  <c r="H23"/>
  <c r="H9" i="28"/>
  <c r="L9"/>
  <c r="P9"/>
  <c r="T9"/>
  <c r="H6"/>
  <c r="L6"/>
  <c r="P6"/>
  <c r="T6"/>
  <c r="H11"/>
  <c r="L11"/>
  <c r="P11"/>
  <c r="T11"/>
  <c r="H5"/>
  <c r="L5"/>
  <c r="P5"/>
  <c r="T5"/>
  <c r="H18"/>
  <c r="L18"/>
  <c r="P18"/>
  <c r="T18"/>
  <c r="H21"/>
  <c r="L21"/>
  <c r="P21"/>
  <c r="T21"/>
  <c r="H22"/>
  <c r="L22"/>
  <c r="P22"/>
  <c r="T22"/>
  <c r="H8"/>
  <c r="L8"/>
  <c r="P8"/>
  <c r="T8"/>
  <c r="H32"/>
  <c r="H38"/>
  <c r="H29"/>
  <c r="H36"/>
  <c r="H40"/>
  <c r="U5" i="30" l="1"/>
  <c r="U7" i="29"/>
  <c r="U5" i="28"/>
  <c r="U18"/>
  <c r="U21"/>
  <c r="U9"/>
  <c r="U6" i="29"/>
  <c r="U12"/>
  <c r="U8"/>
  <c r="U11" i="28"/>
  <c r="U22"/>
  <c r="U6"/>
  <c r="U8"/>
  <c r="U15" i="29"/>
  <c r="U14"/>
  <c r="U9"/>
</calcChain>
</file>

<file path=xl/sharedStrings.xml><?xml version="1.0" encoding="utf-8"?>
<sst xmlns="http://schemas.openxmlformats.org/spreadsheetml/2006/main" count="653" uniqueCount="74">
  <si>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</si>
  <si>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</si>
  <si>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</si>
  <si>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</si>
  <si>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</si>
  <si>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</si>
  <si>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</si>
  <si>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</si>
  <si>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</si>
  <si>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</si>
  <si>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</si>
  <si>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</si>
  <si>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</si>
  <si>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</si>
  <si>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MINITRAMPOLINO</t>
  </si>
  <si>
    <t>ASSOLUTO</t>
  </si>
  <si>
    <t>Tot.  MT</t>
  </si>
  <si>
    <t>Tot.  PA</t>
  </si>
  <si>
    <t>PARALLELE</t>
  </si>
  <si>
    <t>PER I PROGRAMMI CHE PREVEDONO L'ATTREZZO PARALLELE FACOLTATIVO (IL TOTALE SARA' DATO DAI 3 PUNTEGGI MIGLIORI)</t>
  </si>
  <si>
    <t>ASD MUDRA DANZA</t>
  </si>
  <si>
    <t>ASD POLVERE DI MAGNESIO</t>
  </si>
  <si>
    <t>DEBORAH FITNESS</t>
  </si>
  <si>
    <t>ASD FERRUCCI LIBERTAS</t>
  </si>
  <si>
    <t>GIANNI GINEVRA</t>
  </si>
  <si>
    <t>DEL VECCHIO SOPHIA</t>
  </si>
  <si>
    <t>DEL SORBO GAIA</t>
  </si>
  <si>
    <t>MANUELLI LAURA</t>
  </si>
  <si>
    <t>STEFANELLI SARA</t>
  </si>
  <si>
    <t>ROSSI RACHELE</t>
  </si>
  <si>
    <t>QUARTAROLO CAROLINA</t>
  </si>
  <si>
    <t>LUKA EMILY</t>
  </si>
  <si>
    <t>CATEGORIA RAGAZZE - PROGRAMMA SUPER B</t>
  </si>
  <si>
    <t>DI FEDE ALESSIA</t>
  </si>
  <si>
    <t>FACCA CORINNA</t>
  </si>
  <si>
    <t>GRILLI COSTANZA</t>
  </si>
  <si>
    <t>SANTINI AURORA</t>
  </si>
  <si>
    <t>PETRONI ALESSIA</t>
  </si>
  <si>
    <t>MARIOTTI AZZURRA</t>
  </si>
  <si>
    <t>CATEGORIA JUNIOR - PROGRAMMA SUPER B</t>
  </si>
  <si>
    <t>CATEGORIA SENIOR - PROGRAMMA SUPER B</t>
  </si>
  <si>
    <t>PRATESI ILENIA</t>
  </si>
  <si>
    <t>HAPPY TIME</t>
  </si>
  <si>
    <t>VERGARI GIADA</t>
  </si>
  <si>
    <t>CIMIGNOLO CHIARA</t>
  </si>
  <si>
    <t>MOSCI ROBERTA</t>
  </si>
  <si>
    <t>CATEGORIA ALLIEVI - PROGRAMMA SUPER</t>
  </si>
  <si>
    <t>ATODIRESEI ROBERT ANDREI</t>
  </si>
  <si>
    <t>ASD WHITE GYM AMIATA</t>
  </si>
  <si>
    <t>BELLUCCI EMMA</t>
  </si>
  <si>
    <t>CECCARINI AMBRA</t>
  </si>
  <si>
    <t>CATOCCI CAMILLA</t>
  </si>
  <si>
    <t>SARGENTONI MARIKA</t>
  </si>
  <si>
    <t>ASD OASIS CLUB</t>
  </si>
  <si>
    <t>AMPOLA VITTORIA</t>
  </si>
  <si>
    <t>DITRANI ILARIA</t>
  </si>
  <si>
    <t>DULE MARTINA</t>
  </si>
  <si>
    <t>FERRUCCI GIULIA</t>
  </si>
  <si>
    <t>FILIPPI ALESSIA</t>
  </si>
  <si>
    <t>ROSSI AMANDA</t>
  </si>
  <si>
    <t>BIZZI MARIA</t>
  </si>
  <si>
    <t>CIAMPOLI CATERINA</t>
  </si>
  <si>
    <t>VANNUCCI AGATA</t>
  </si>
  <si>
    <t>BALDASSINI GIULIA</t>
  </si>
  <si>
    <t>ASD ASCIANO 2011</t>
  </si>
  <si>
    <t>BOSCO  ELENA</t>
  </si>
  <si>
    <t>PECCIARINI EVA</t>
  </si>
  <si>
    <t>MONTANI MATILDE</t>
  </si>
  <si>
    <t>CATEGORIA JUNIOR - PROGRAMMA SUPER A</t>
  </si>
  <si>
    <t>MARTELLI REDINI GEMMA</t>
  </si>
  <si>
    <t>GIANETTI GIORGIA</t>
  </si>
  <si>
    <t>CATEGORIA SENIOR - PROGRAMMA SUPER A</t>
  </si>
  <si>
    <t>PARALLELE PARI</t>
  </si>
  <si>
    <t>PER I PROGRAMMI SUPER (TOTALE DATO DALLA SOMMA DEI 3 ATTREZZI)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</si>
</sst>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FF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/>
    <xf numFmtId="0" fontId="1" fillId="0" borderId="0" xfId="0" applyFont="1"/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/>
      <protection locked="0"/>
    </xf>
    <xf numFmtId="0" fontId="4" fillId="6" borderId="5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14" fontId="9" fillId="0" borderId="3" xfId="0" applyNumberFormat="1" applyFont="1" applyBorder="1" applyAlignment="1">
      <alignment horizontal="center" vertical="top" wrapText="1"/>
    </xf>
    <xf numFmtId="14" fontId="0" fillId="0" borderId="3" xfId="0" applyNumberForma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/>
    </xf>
    <xf numFmtId="1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8" fillId="0" borderId="6" xfId="0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9" xfId="0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0" fillId="0" borderId="3" xfId="0" applyFill="1" applyBorder="1"/>
    <xf numFmtId="0" fontId="8" fillId="0" borderId="0" xfId="0" applyFont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13" fillId="0" borderId="0" xfId="0" applyFont="1"/>
    <xf numFmtId="0" fontId="0" fillId="0" borderId="9" xfId="0" applyBorder="1"/>
    <xf numFmtId="164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0" xfId="0" applyFont="1"/>
    <xf numFmtId="0" fontId="15" fillId="5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4" fontId="0" fillId="8" borderId="3" xfId="0" applyNumberFormat="1" applyFill="1" applyBorder="1"/>
    <xf numFmtId="165" fontId="7" fillId="8" borderId="3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/>
    </xf>
    <xf numFmtId="0" fontId="0" fillId="0" borderId="0" xfId="0" applyFill="1"/>
    <xf numFmtId="0" fontId="0" fillId="8" borderId="1" xfId="0" applyFill="1" applyBorder="1"/>
    <xf numFmtId="0" fontId="4" fillId="3" borderId="8" xfId="0" applyFont="1" applyFill="1" applyBorder="1" applyAlignment="1">
      <alignment horizontal="center"/>
    </xf>
    <xf numFmtId="0" fontId="19" fillId="0" borderId="3" xfId="0" applyFont="1" applyFill="1" applyBorder="1"/>
    <xf numFmtId="0" fontId="20" fillId="0" borderId="3" xfId="0" applyFont="1" applyBorder="1" applyAlignment="1">
      <alignment horizontal="left" vertical="top"/>
    </xf>
    <xf numFmtId="0" fontId="20" fillId="0" borderId="3" xfId="0" applyFont="1" applyBorder="1" applyAlignment="1">
      <alignment horizontal="center"/>
    </xf>
    <xf numFmtId="14" fontId="20" fillId="0" borderId="3" xfId="0" applyNumberFormat="1" applyFont="1" applyBorder="1" applyAlignment="1">
      <alignment horizontal="center" vertical="top" wrapText="1"/>
    </xf>
    <xf numFmtId="165" fontId="21" fillId="0" borderId="3" xfId="0" applyNumberFormat="1" applyFont="1" applyBorder="1" applyAlignment="1">
      <alignment horizontal="center" vertical="center"/>
    </xf>
    <xf numFmtId="166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3" fillId="0" borderId="3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165" fontId="5" fillId="9" borderId="3" xfId="0" applyNumberFormat="1" applyFont="1" applyFill="1" applyBorder="1" applyAlignment="1">
      <alignment horizontal="center" vertical="center"/>
    </xf>
    <xf numFmtId="166" fontId="5" fillId="9" borderId="3" xfId="0" applyNumberFormat="1" applyFont="1" applyFill="1" applyBorder="1" applyAlignment="1">
      <alignment horizontal="center" vertical="center"/>
    </xf>
    <xf numFmtId="166" fontId="6" fillId="9" borderId="3" xfId="0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65" fontId="5" fillId="10" borderId="3" xfId="0" applyNumberFormat="1" applyFont="1" applyFill="1" applyBorder="1" applyAlignment="1">
      <alignment horizontal="center" vertical="center"/>
    </xf>
    <xf numFmtId="166" fontId="5" fillId="10" borderId="3" xfId="0" applyNumberFormat="1" applyFont="1" applyFill="1" applyBorder="1" applyAlignment="1">
      <alignment horizontal="center" vertical="center"/>
    </xf>
    <xf numFmtId="166" fontId="6" fillId="10" borderId="3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top"/>
    </xf>
    <xf numFmtId="0" fontId="0" fillId="10" borderId="7" xfId="0" applyFill="1" applyBorder="1" applyAlignment="1">
      <alignment horizontal="center"/>
    </xf>
    <xf numFmtId="14" fontId="0" fillId="10" borderId="0" xfId="0" applyNumberFormat="1" applyFill="1" applyAlignment="1">
      <alignment horizontal="center" vertical="top" wrapText="1"/>
    </xf>
    <xf numFmtId="0" fontId="19" fillId="0" borderId="3" xfId="0" applyFont="1" applyBorder="1"/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9" borderId="1" xfId="0" applyFill="1" applyBorder="1"/>
    <xf numFmtId="165" fontId="5" fillId="9" borderId="8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left" vertical="top"/>
    </xf>
    <xf numFmtId="14" fontId="0" fillId="9" borderId="3" xfId="0" applyNumberFormat="1" applyFill="1" applyBorder="1" applyAlignment="1">
      <alignment horizontal="center" vertical="top" wrapText="1"/>
    </xf>
    <xf numFmtId="0" fontId="0" fillId="9" borderId="4" xfId="0" applyFill="1" applyBorder="1"/>
    <xf numFmtId="14" fontId="0" fillId="9" borderId="0" xfId="0" applyNumberFormat="1" applyFill="1" applyAlignment="1">
      <alignment horizontal="center"/>
    </xf>
    <xf numFmtId="0" fontId="12" fillId="8" borderId="3" xfId="0" applyFont="1" applyFill="1" applyBorder="1"/>
    <xf numFmtId="0" fontId="12" fillId="8" borderId="3" xfId="0" applyFont="1" applyFill="1" applyBorder="1" applyAlignment="1">
      <alignment horizontal="center"/>
    </xf>
    <xf numFmtId="14" fontId="12" fillId="8" borderId="3" xfId="0" applyNumberFormat="1" applyFont="1" applyFill="1" applyBorder="1" applyAlignment="1">
      <alignment horizontal="center"/>
    </xf>
    <xf numFmtId="166" fontId="17" fillId="8" borderId="3" xfId="0" applyNumberFormat="1" applyFont="1" applyFill="1" applyBorder="1" applyAlignment="1">
      <alignment horizontal="center" vertical="center"/>
    </xf>
    <xf numFmtId="166" fontId="18" fillId="8" borderId="3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14" fontId="19" fillId="0" borderId="3" xfId="0" applyNumberFormat="1" applyFont="1" applyBorder="1" applyAlignment="1">
      <alignment horizontal="center" vertical="top" wrapText="1"/>
    </xf>
    <xf numFmtId="0" fontId="12" fillId="8" borderId="2" xfId="0" applyFont="1" applyFill="1" applyBorder="1" applyAlignment="1">
      <alignment horizontal="center"/>
    </xf>
    <xf numFmtId="2" fontId="17" fillId="8" borderId="3" xfId="0" applyNumberFormat="1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>
      <alignment horizontal="center" vertical="center"/>
    </xf>
    <xf numFmtId="2" fontId="5" fillId="9" borderId="3" xfId="0" applyNumberFormat="1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/>
    <xf numFmtId="14" fontId="9" fillId="9" borderId="3" xfId="0" applyNumberFormat="1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Fill="1"/>
    <xf numFmtId="0" fontId="20" fillId="0" borderId="3" xfId="0" applyFont="1" applyBorder="1"/>
    <xf numFmtId="14" fontId="20" fillId="0" borderId="3" xfId="0" applyNumberFormat="1" applyFont="1" applyBorder="1" applyAlignment="1">
      <alignment horizontal="center"/>
    </xf>
    <xf numFmtId="14" fontId="0" fillId="10" borderId="3" xfId="0" applyNumberFormat="1" applyFill="1" applyBorder="1"/>
    <xf numFmtId="0" fontId="0" fillId="10" borderId="0" xfId="0" applyFill="1"/>
    <xf numFmtId="165" fontId="7" fillId="10" borderId="3" xfId="0" applyNumberFormat="1" applyFont="1" applyFill="1" applyBorder="1" applyAlignment="1">
      <alignment horizontal="center" vertical="center"/>
    </xf>
    <xf numFmtId="0" fontId="10" fillId="8" borderId="3" xfId="0" applyFont="1" applyFill="1" applyBorder="1" applyProtection="1">
      <protection locked="0"/>
    </xf>
    <xf numFmtId="0" fontId="10" fillId="10" borderId="3" xfId="0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topLeftCell="A17" workbookViewId="0">
      <selection activeCell="W44" sqref="W44"/>
    </sheetView>
  </sheetViews>
  <sheetFormatPr defaultRowHeight="15"/>
  <cols>
    <col min="1" max="1" width="3" bestFit="1" customWidth="1"/>
    <col min="2" max="2" width="23.28515625" bestFit="1" customWidth="1"/>
    <col min="3" max="3" width="25.85546875" style="1" bestFit="1" customWidth="1"/>
    <col min="4" max="4" width="10.7109375" style="1" bestFit="1" customWidth="1"/>
    <col min="5" max="5" width="5.5703125" bestFit="1" customWidth="1"/>
    <col min="6" max="7" width="6.5703125" bestFit="1" customWidth="1"/>
    <col min="8" max="8" width="7.28515625" bestFit="1" customWidth="1"/>
    <col min="9" max="10" width="5.5703125" bestFit="1" customWidth="1"/>
    <col min="11" max="12" width="6.5703125" bestFit="1" customWidth="1"/>
    <col min="13" max="14" width="5.5703125" bestFit="1" customWidth="1"/>
    <col min="15" max="16" width="6.5703125" bestFit="1" customWidth="1"/>
    <col min="17" max="18" width="5.5703125" bestFit="1" customWidth="1"/>
    <col min="19" max="20" width="6.5703125" bestFit="1" customWidth="1"/>
    <col min="21" max="21" width="7.5703125" bestFit="1" customWidth="1"/>
  </cols>
  <sheetData>
    <row r="1" spans="1:22" ht="18.75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8.75">
      <c r="A2" s="3"/>
      <c r="B2" s="67" t="s">
        <v>19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>
      <c r="B3" s="4" t="s">
        <v>15</v>
      </c>
      <c r="E3" s="68" t="s">
        <v>0</v>
      </c>
      <c r="F3" s="69"/>
      <c r="G3" s="69"/>
      <c r="H3" s="69"/>
      <c r="I3" s="73" t="s">
        <v>1</v>
      </c>
      <c r="J3" s="74"/>
      <c r="K3" s="74"/>
      <c r="L3" s="91"/>
      <c r="M3" s="70" t="s">
        <v>2</v>
      </c>
      <c r="N3" s="71"/>
      <c r="O3" s="71"/>
      <c r="P3" s="71"/>
      <c r="Q3" s="72" t="s">
        <v>18</v>
      </c>
      <c r="R3" s="72"/>
      <c r="S3" s="72"/>
      <c r="T3" s="72"/>
      <c r="U3" s="1"/>
    </row>
    <row r="4" spans="1:22" ht="30">
      <c r="B4" s="6" t="s">
        <v>3</v>
      </c>
      <c r="C4" s="6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35" t="s">
        <v>7</v>
      </c>
      <c r="R4" s="35" t="s">
        <v>12</v>
      </c>
      <c r="S4" s="35" t="s">
        <v>9</v>
      </c>
      <c r="T4" s="35" t="s">
        <v>17</v>
      </c>
      <c r="U4" s="10" t="s">
        <v>6</v>
      </c>
    </row>
    <row r="5" spans="1:22">
      <c r="A5" s="90">
        <v>1</v>
      </c>
      <c r="B5" s="52" t="s">
        <v>65</v>
      </c>
      <c r="C5" s="53" t="s">
        <v>64</v>
      </c>
      <c r="D5" s="54">
        <v>40954</v>
      </c>
      <c r="E5" s="61">
        <v>12.5</v>
      </c>
      <c r="F5" s="56">
        <v>2.4</v>
      </c>
      <c r="G5" s="56">
        <v>0.3</v>
      </c>
      <c r="H5" s="57">
        <f t="shared" ref="H5:H23" si="0">SUM(E5-F5-G5)</f>
        <v>9.7999999999999989</v>
      </c>
      <c r="I5" s="55">
        <v>12.4</v>
      </c>
      <c r="J5" s="56">
        <v>1.05</v>
      </c>
      <c r="K5" s="56"/>
      <c r="L5" s="57">
        <f t="shared" ref="L5:L23" si="1">SUM(I5-J5-K5)</f>
        <v>11.35</v>
      </c>
      <c r="M5" s="55">
        <v>13</v>
      </c>
      <c r="N5" s="56">
        <v>0.6</v>
      </c>
      <c r="O5" s="56">
        <v>0</v>
      </c>
      <c r="P5" s="57">
        <f t="shared" ref="P5:P23" si="2">SUM(M5-N5-O5)</f>
        <v>12.4</v>
      </c>
      <c r="Q5" s="55">
        <v>13</v>
      </c>
      <c r="R5" s="56">
        <v>0.9</v>
      </c>
      <c r="S5" s="62"/>
      <c r="T5" s="63">
        <f t="shared" ref="T5:T23" si="3">SUM(Q5-R5-S5)</f>
        <v>12.1</v>
      </c>
      <c r="U5" s="60">
        <f t="shared" ref="U5:U23" si="4">SUM(H5,L5,P5,T5)-MIN(H5,L5,P5,T5)</f>
        <v>35.85</v>
      </c>
      <c r="V5" s="89"/>
    </row>
    <row r="6" spans="1:22">
      <c r="A6" s="90">
        <v>2</v>
      </c>
      <c r="B6" s="52" t="s">
        <v>63</v>
      </c>
      <c r="C6" s="53" t="s">
        <v>64</v>
      </c>
      <c r="D6" s="54">
        <v>41054</v>
      </c>
      <c r="E6" s="61">
        <v>12.6</v>
      </c>
      <c r="F6" s="56">
        <v>2.6</v>
      </c>
      <c r="G6" s="56"/>
      <c r="H6" s="57">
        <f t="shared" si="0"/>
        <v>10</v>
      </c>
      <c r="I6" s="55">
        <v>13</v>
      </c>
      <c r="J6" s="56">
        <v>1.5</v>
      </c>
      <c r="K6" s="56"/>
      <c r="L6" s="57">
        <f t="shared" si="1"/>
        <v>11.5</v>
      </c>
      <c r="M6" s="55">
        <v>13</v>
      </c>
      <c r="N6" s="56">
        <v>0.55000000000000004</v>
      </c>
      <c r="O6" s="56"/>
      <c r="P6" s="57">
        <f t="shared" si="2"/>
        <v>12.45</v>
      </c>
      <c r="Q6" s="55">
        <v>13</v>
      </c>
      <c r="R6" s="56">
        <v>1.2</v>
      </c>
      <c r="S6" s="62"/>
      <c r="T6" s="63">
        <f t="shared" si="3"/>
        <v>11.8</v>
      </c>
      <c r="U6" s="60">
        <f t="shared" si="4"/>
        <v>35.75</v>
      </c>
      <c r="V6" s="89"/>
    </row>
    <row r="7" spans="1:22">
      <c r="A7" s="90">
        <v>3</v>
      </c>
      <c r="B7" s="52" t="s">
        <v>57</v>
      </c>
      <c r="C7" s="53" t="s">
        <v>53</v>
      </c>
      <c r="D7" s="54">
        <v>41015</v>
      </c>
      <c r="E7" s="61">
        <v>13</v>
      </c>
      <c r="F7" s="56">
        <v>2.25</v>
      </c>
      <c r="G7" s="56"/>
      <c r="H7" s="57">
        <f t="shared" si="0"/>
        <v>10.75</v>
      </c>
      <c r="I7" s="55">
        <v>13</v>
      </c>
      <c r="J7" s="56">
        <v>1.25</v>
      </c>
      <c r="K7" s="56"/>
      <c r="L7" s="57">
        <f t="shared" si="1"/>
        <v>11.75</v>
      </c>
      <c r="M7" s="55">
        <v>13</v>
      </c>
      <c r="N7" s="56">
        <v>0.4</v>
      </c>
      <c r="O7" s="56"/>
      <c r="P7" s="57">
        <f t="shared" si="2"/>
        <v>12.6</v>
      </c>
      <c r="Q7" s="55">
        <v>13</v>
      </c>
      <c r="R7" s="56">
        <v>1.6</v>
      </c>
      <c r="S7" s="62"/>
      <c r="T7" s="63">
        <f t="shared" si="3"/>
        <v>11.4</v>
      </c>
      <c r="U7" s="60">
        <f t="shared" si="4"/>
        <v>35.75</v>
      </c>
      <c r="V7" s="89"/>
    </row>
    <row r="8" spans="1:22">
      <c r="A8" s="40">
        <v>4</v>
      </c>
      <c r="B8" s="51" t="s">
        <v>55</v>
      </c>
      <c r="C8" s="42" t="s">
        <v>53</v>
      </c>
      <c r="D8" s="30">
        <v>40725</v>
      </c>
      <c r="E8" s="13">
        <v>12.7</v>
      </c>
      <c r="F8" s="14">
        <v>2</v>
      </c>
      <c r="G8" s="14"/>
      <c r="H8" s="15">
        <f t="shared" si="0"/>
        <v>10.7</v>
      </c>
      <c r="I8" s="13">
        <v>13</v>
      </c>
      <c r="J8" s="14">
        <v>1.45</v>
      </c>
      <c r="K8" s="14"/>
      <c r="L8" s="15">
        <f t="shared" si="1"/>
        <v>11.55</v>
      </c>
      <c r="M8" s="13">
        <v>13</v>
      </c>
      <c r="N8" s="14">
        <v>0.95</v>
      </c>
      <c r="O8" s="14"/>
      <c r="P8" s="15">
        <f t="shared" si="2"/>
        <v>12.05</v>
      </c>
      <c r="Q8" s="13">
        <v>13</v>
      </c>
      <c r="R8" s="14">
        <v>1</v>
      </c>
      <c r="S8" s="34"/>
      <c r="T8" s="33">
        <f t="shared" si="3"/>
        <v>12</v>
      </c>
      <c r="U8" s="16">
        <f t="shared" si="4"/>
        <v>35.599999999999994</v>
      </c>
    </row>
    <row r="9" spans="1:22">
      <c r="A9" s="40">
        <v>5</v>
      </c>
      <c r="B9" s="2" t="s">
        <v>54</v>
      </c>
      <c r="C9" s="23" t="s">
        <v>53</v>
      </c>
      <c r="D9" s="25">
        <v>40824</v>
      </c>
      <c r="E9" s="13">
        <v>12.9</v>
      </c>
      <c r="F9" s="14">
        <v>2.1</v>
      </c>
      <c r="G9" s="14"/>
      <c r="H9" s="15">
        <f t="shared" si="0"/>
        <v>10.8</v>
      </c>
      <c r="I9" s="13">
        <v>12.8</v>
      </c>
      <c r="J9" s="14">
        <v>1.3</v>
      </c>
      <c r="K9" s="14"/>
      <c r="L9" s="15">
        <f t="shared" si="1"/>
        <v>11.5</v>
      </c>
      <c r="M9" s="13">
        <v>13</v>
      </c>
      <c r="N9" s="14">
        <v>0.6</v>
      </c>
      <c r="O9" s="14"/>
      <c r="P9" s="15">
        <f t="shared" si="2"/>
        <v>12.4</v>
      </c>
      <c r="Q9" s="13">
        <v>13</v>
      </c>
      <c r="R9" s="14">
        <v>1.5</v>
      </c>
      <c r="S9" s="34"/>
      <c r="T9" s="33">
        <f t="shared" si="3"/>
        <v>11.5</v>
      </c>
      <c r="U9" s="16">
        <f t="shared" si="4"/>
        <v>35.400000000000006</v>
      </c>
    </row>
    <row r="10" spans="1:22">
      <c r="A10" s="40">
        <v>6</v>
      </c>
      <c r="B10" s="2" t="s">
        <v>59</v>
      </c>
      <c r="C10" s="27" t="s">
        <v>53</v>
      </c>
      <c r="D10" s="25">
        <v>41073</v>
      </c>
      <c r="E10" s="13">
        <v>12.9</v>
      </c>
      <c r="F10" s="14">
        <v>2.1</v>
      </c>
      <c r="G10" s="14"/>
      <c r="H10" s="15">
        <f>SUM(E10-F10-G10)</f>
        <v>10.8</v>
      </c>
      <c r="I10" s="13">
        <v>12.9</v>
      </c>
      <c r="J10" s="14">
        <v>1.55</v>
      </c>
      <c r="K10" s="14"/>
      <c r="L10" s="15">
        <f>SUM(I10-J10-K10)</f>
        <v>11.35</v>
      </c>
      <c r="M10" s="13">
        <v>13</v>
      </c>
      <c r="N10" s="14">
        <v>0.75</v>
      </c>
      <c r="O10" s="14"/>
      <c r="P10" s="15">
        <f>SUM(M10-N10-O10)</f>
        <v>12.25</v>
      </c>
      <c r="Q10" s="13">
        <v>13</v>
      </c>
      <c r="R10" s="14">
        <v>1.3</v>
      </c>
      <c r="S10" s="34"/>
      <c r="T10" s="33">
        <f>SUM(Q10-R10-S10)</f>
        <v>11.7</v>
      </c>
      <c r="U10" s="16">
        <f>SUM(H10,L10,P10,T10)-MIN(H10,L10,P10,T10)</f>
        <v>35.299999999999997</v>
      </c>
    </row>
    <row r="11" spans="1:22">
      <c r="A11" s="40">
        <v>7</v>
      </c>
      <c r="B11" s="2" t="s">
        <v>49</v>
      </c>
      <c r="C11" s="27" t="s">
        <v>48</v>
      </c>
      <c r="D11" s="25">
        <v>40713</v>
      </c>
      <c r="E11" s="13">
        <v>13</v>
      </c>
      <c r="F11" s="14">
        <v>2.2999999999999998</v>
      </c>
      <c r="G11" s="14"/>
      <c r="H11" s="15">
        <f>SUM(E11-F11-G11)</f>
        <v>10.7</v>
      </c>
      <c r="I11" s="13">
        <v>13</v>
      </c>
      <c r="J11" s="14">
        <v>0.9</v>
      </c>
      <c r="K11" s="14"/>
      <c r="L11" s="15">
        <f>SUM(I11-J11-K11)</f>
        <v>12.1</v>
      </c>
      <c r="M11" s="13">
        <v>13</v>
      </c>
      <c r="N11" s="14">
        <v>0.5</v>
      </c>
      <c r="O11" s="14"/>
      <c r="P11" s="15">
        <f>SUM(M11-N11-O11)</f>
        <v>12.5</v>
      </c>
      <c r="Q11" s="13">
        <v>0</v>
      </c>
      <c r="R11" s="14">
        <v>0</v>
      </c>
      <c r="S11" s="34"/>
      <c r="T11" s="33">
        <f>SUM(Q11-R11-S11)</f>
        <v>0</v>
      </c>
      <c r="U11" s="16">
        <f>SUM(H11,L11,P11,T11)-MIN(H11,L11,P11,T11)</f>
        <v>35.299999999999997</v>
      </c>
    </row>
    <row r="12" spans="1:22">
      <c r="A12" s="40">
        <v>8</v>
      </c>
      <c r="B12" s="2" t="s">
        <v>58</v>
      </c>
      <c r="C12" s="23" t="s">
        <v>53</v>
      </c>
      <c r="D12" s="25">
        <v>40703</v>
      </c>
      <c r="E12" s="13">
        <v>12.9</v>
      </c>
      <c r="F12" s="14">
        <v>2.25</v>
      </c>
      <c r="G12" s="14"/>
      <c r="H12" s="15">
        <f t="shared" si="0"/>
        <v>10.65</v>
      </c>
      <c r="I12" s="13">
        <v>13</v>
      </c>
      <c r="J12" s="14">
        <v>1.65</v>
      </c>
      <c r="K12" s="14"/>
      <c r="L12" s="15">
        <f t="shared" si="1"/>
        <v>11.35</v>
      </c>
      <c r="M12" s="13">
        <v>13</v>
      </c>
      <c r="N12" s="14">
        <v>0.6</v>
      </c>
      <c r="O12" s="14"/>
      <c r="P12" s="15">
        <f t="shared" si="2"/>
        <v>12.4</v>
      </c>
      <c r="Q12" s="13">
        <v>13</v>
      </c>
      <c r="R12" s="14">
        <v>1.5</v>
      </c>
      <c r="S12" s="34"/>
      <c r="T12" s="33">
        <f t="shared" si="3"/>
        <v>11.5</v>
      </c>
      <c r="U12" s="16">
        <f t="shared" si="4"/>
        <v>35.25</v>
      </c>
    </row>
    <row r="13" spans="1:22">
      <c r="A13" s="40">
        <v>9</v>
      </c>
      <c r="B13" s="29" t="s">
        <v>31</v>
      </c>
      <c r="C13" s="23" t="s">
        <v>23</v>
      </c>
      <c r="D13" s="22">
        <v>41243</v>
      </c>
      <c r="E13" s="13">
        <v>13</v>
      </c>
      <c r="F13" s="14">
        <v>2.1</v>
      </c>
      <c r="G13" s="14"/>
      <c r="H13" s="15">
        <f t="shared" si="0"/>
        <v>10.9</v>
      </c>
      <c r="I13" s="13">
        <v>13</v>
      </c>
      <c r="J13" s="14">
        <v>1.2</v>
      </c>
      <c r="K13" s="14"/>
      <c r="L13" s="15">
        <f t="shared" si="1"/>
        <v>11.8</v>
      </c>
      <c r="M13" s="13">
        <v>13</v>
      </c>
      <c r="N13" s="14">
        <v>0.67500000000000004</v>
      </c>
      <c r="O13" s="14"/>
      <c r="P13" s="15">
        <f t="shared" si="2"/>
        <v>12.324999999999999</v>
      </c>
      <c r="Q13" s="13">
        <v>0</v>
      </c>
      <c r="R13" s="14">
        <v>0</v>
      </c>
      <c r="S13" s="34"/>
      <c r="T13" s="33">
        <f t="shared" si="3"/>
        <v>0</v>
      </c>
      <c r="U13" s="16">
        <f t="shared" si="4"/>
        <v>35.025000000000006</v>
      </c>
    </row>
    <row r="14" spans="1:22">
      <c r="A14" s="40">
        <v>10</v>
      </c>
      <c r="B14" s="2" t="s">
        <v>30</v>
      </c>
      <c r="C14" s="23" t="s">
        <v>23</v>
      </c>
      <c r="D14" s="25">
        <v>40778</v>
      </c>
      <c r="E14" s="13">
        <v>13</v>
      </c>
      <c r="F14" s="14">
        <v>1.95</v>
      </c>
      <c r="G14" s="14"/>
      <c r="H14" s="15">
        <f t="shared" si="0"/>
        <v>11.05</v>
      </c>
      <c r="I14" s="13">
        <v>13</v>
      </c>
      <c r="J14" s="14">
        <v>1.35</v>
      </c>
      <c r="K14" s="14"/>
      <c r="L14" s="15">
        <f t="shared" si="1"/>
        <v>11.65</v>
      </c>
      <c r="M14" s="13">
        <v>13</v>
      </c>
      <c r="N14" s="14">
        <v>0.72499999999999998</v>
      </c>
      <c r="O14" s="14"/>
      <c r="P14" s="15">
        <f t="shared" si="2"/>
        <v>12.275</v>
      </c>
      <c r="Q14" s="13">
        <v>0</v>
      </c>
      <c r="R14" s="14">
        <v>0</v>
      </c>
      <c r="S14" s="34"/>
      <c r="T14" s="33">
        <f t="shared" si="3"/>
        <v>0</v>
      </c>
      <c r="U14" s="16">
        <f t="shared" si="4"/>
        <v>34.975000000000001</v>
      </c>
    </row>
    <row r="15" spans="1:22">
      <c r="A15" s="40">
        <v>11</v>
      </c>
      <c r="B15" s="2" t="s">
        <v>56</v>
      </c>
      <c r="C15" s="23" t="s">
        <v>53</v>
      </c>
      <c r="D15" s="25">
        <v>40956</v>
      </c>
      <c r="E15" s="13">
        <v>12.8</v>
      </c>
      <c r="F15" s="14">
        <v>3.125</v>
      </c>
      <c r="G15" s="14"/>
      <c r="H15" s="15">
        <f t="shared" si="0"/>
        <v>9.6750000000000007</v>
      </c>
      <c r="I15" s="13">
        <v>12.8</v>
      </c>
      <c r="J15" s="14">
        <v>1.3</v>
      </c>
      <c r="K15" s="14">
        <v>0.3</v>
      </c>
      <c r="L15" s="15">
        <f t="shared" si="1"/>
        <v>11.2</v>
      </c>
      <c r="M15" s="13">
        <v>13</v>
      </c>
      <c r="N15" s="14">
        <v>1.05</v>
      </c>
      <c r="O15" s="14"/>
      <c r="P15" s="15">
        <f t="shared" si="2"/>
        <v>11.95</v>
      </c>
      <c r="Q15" s="13">
        <v>13</v>
      </c>
      <c r="R15" s="14">
        <v>1.4</v>
      </c>
      <c r="S15" s="34"/>
      <c r="T15" s="33">
        <f t="shared" si="3"/>
        <v>11.6</v>
      </c>
      <c r="U15" s="16">
        <f t="shared" si="4"/>
        <v>34.75</v>
      </c>
    </row>
    <row r="16" spans="1:22">
      <c r="A16" s="40">
        <v>12</v>
      </c>
      <c r="B16" s="29" t="s">
        <v>27</v>
      </c>
      <c r="C16" s="23" t="s">
        <v>21</v>
      </c>
      <c r="D16" s="22">
        <v>40885</v>
      </c>
      <c r="E16" s="13">
        <v>12.8</v>
      </c>
      <c r="F16" s="14">
        <v>2.5</v>
      </c>
      <c r="G16" s="14"/>
      <c r="H16" s="15">
        <f t="shared" si="0"/>
        <v>10.3</v>
      </c>
      <c r="I16" s="13">
        <v>12.9</v>
      </c>
      <c r="J16" s="14">
        <v>2.6</v>
      </c>
      <c r="K16" s="14">
        <v>0.3</v>
      </c>
      <c r="L16" s="15">
        <f t="shared" si="1"/>
        <v>10</v>
      </c>
      <c r="M16" s="13">
        <v>13</v>
      </c>
      <c r="N16" s="14">
        <v>0.9</v>
      </c>
      <c r="O16" s="14"/>
      <c r="P16" s="15">
        <f t="shared" si="2"/>
        <v>12.1</v>
      </c>
      <c r="Q16" s="13">
        <v>13</v>
      </c>
      <c r="R16" s="14">
        <v>1.5</v>
      </c>
      <c r="S16" s="34"/>
      <c r="T16" s="33">
        <f t="shared" si="3"/>
        <v>11.5</v>
      </c>
      <c r="U16" s="16">
        <f t="shared" si="4"/>
        <v>33.9</v>
      </c>
    </row>
    <row r="17" spans="1:21">
      <c r="A17" s="40">
        <v>13</v>
      </c>
      <c r="B17" s="2" t="s">
        <v>43</v>
      </c>
      <c r="C17" s="23" t="s">
        <v>42</v>
      </c>
      <c r="D17" s="25">
        <v>41073</v>
      </c>
      <c r="E17" s="13">
        <v>12.7</v>
      </c>
      <c r="F17" s="14">
        <v>2.2000000000000002</v>
      </c>
      <c r="G17" s="14"/>
      <c r="H17" s="15">
        <f t="shared" si="0"/>
        <v>10.5</v>
      </c>
      <c r="I17" s="13">
        <v>12</v>
      </c>
      <c r="J17" s="14">
        <v>1.2</v>
      </c>
      <c r="K17" s="14"/>
      <c r="L17" s="15">
        <f t="shared" si="1"/>
        <v>10.8</v>
      </c>
      <c r="M17" s="13">
        <v>13</v>
      </c>
      <c r="N17" s="14">
        <v>0.72499999999999998</v>
      </c>
      <c r="O17" s="14"/>
      <c r="P17" s="15">
        <f t="shared" si="2"/>
        <v>12.275</v>
      </c>
      <c r="Q17" s="13">
        <v>13</v>
      </c>
      <c r="R17" s="14">
        <v>2.2000000000000002</v>
      </c>
      <c r="S17" s="34"/>
      <c r="T17" s="33">
        <f t="shared" si="3"/>
        <v>10.8</v>
      </c>
      <c r="U17" s="16">
        <f t="shared" si="4"/>
        <v>33.875</v>
      </c>
    </row>
    <row r="18" spans="1:21">
      <c r="A18" s="40">
        <v>14</v>
      </c>
      <c r="B18" s="2" t="s">
        <v>50</v>
      </c>
      <c r="C18" s="23" t="s">
        <v>48</v>
      </c>
      <c r="D18" s="25">
        <v>40975</v>
      </c>
      <c r="E18" s="13">
        <v>13</v>
      </c>
      <c r="F18" s="14">
        <v>2.8</v>
      </c>
      <c r="G18" s="14"/>
      <c r="H18" s="15">
        <f t="shared" si="0"/>
        <v>10.199999999999999</v>
      </c>
      <c r="I18" s="13">
        <v>13</v>
      </c>
      <c r="J18" s="14">
        <v>1.8</v>
      </c>
      <c r="K18" s="14">
        <v>0.1</v>
      </c>
      <c r="L18" s="15">
        <f t="shared" si="1"/>
        <v>11.1</v>
      </c>
      <c r="M18" s="13">
        <v>13</v>
      </c>
      <c r="N18" s="14">
        <v>0.55000000000000004</v>
      </c>
      <c r="O18" s="14"/>
      <c r="P18" s="15">
        <f t="shared" si="2"/>
        <v>12.45</v>
      </c>
      <c r="Q18" s="13">
        <v>0</v>
      </c>
      <c r="R18" s="14">
        <v>0</v>
      </c>
      <c r="S18" s="34"/>
      <c r="T18" s="33">
        <f t="shared" si="3"/>
        <v>0</v>
      </c>
      <c r="U18" s="16">
        <f t="shared" si="4"/>
        <v>33.75</v>
      </c>
    </row>
    <row r="19" spans="1:21">
      <c r="A19" s="40">
        <v>15</v>
      </c>
      <c r="B19" s="2" t="s">
        <v>41</v>
      </c>
      <c r="C19" s="23" t="s">
        <v>42</v>
      </c>
      <c r="D19" s="25">
        <v>40986</v>
      </c>
      <c r="E19" s="13">
        <v>12.1</v>
      </c>
      <c r="F19" s="14">
        <v>2.4</v>
      </c>
      <c r="G19" s="14"/>
      <c r="H19" s="15">
        <f t="shared" si="0"/>
        <v>9.6999999999999993</v>
      </c>
      <c r="I19" s="13">
        <v>12.2</v>
      </c>
      <c r="J19" s="14">
        <v>1.2</v>
      </c>
      <c r="K19" s="14">
        <v>0.3</v>
      </c>
      <c r="L19" s="15">
        <f t="shared" si="1"/>
        <v>10.7</v>
      </c>
      <c r="M19" s="13">
        <v>11.5</v>
      </c>
      <c r="N19" s="14">
        <v>0.75</v>
      </c>
      <c r="O19" s="14"/>
      <c r="P19" s="15">
        <f t="shared" si="2"/>
        <v>10.75</v>
      </c>
      <c r="Q19" s="13">
        <v>12.7</v>
      </c>
      <c r="R19" s="14">
        <v>1.8</v>
      </c>
      <c r="S19" s="34"/>
      <c r="T19" s="33">
        <f t="shared" si="3"/>
        <v>10.899999999999999</v>
      </c>
      <c r="U19" s="16">
        <f t="shared" si="4"/>
        <v>32.349999999999994</v>
      </c>
    </row>
    <row r="20" spans="1:21">
      <c r="A20" s="40">
        <v>16</v>
      </c>
      <c r="B20" s="28" t="s">
        <v>28</v>
      </c>
      <c r="C20" s="23" t="s">
        <v>21</v>
      </c>
      <c r="D20" s="22">
        <v>40965</v>
      </c>
      <c r="E20" s="13">
        <v>12.3</v>
      </c>
      <c r="F20" s="14">
        <v>3.5</v>
      </c>
      <c r="G20" s="14"/>
      <c r="H20" s="15">
        <f t="shared" si="0"/>
        <v>8.8000000000000007</v>
      </c>
      <c r="I20" s="13">
        <v>12.9</v>
      </c>
      <c r="J20" s="14">
        <v>4.45</v>
      </c>
      <c r="K20" s="14">
        <v>0.3</v>
      </c>
      <c r="L20" s="15">
        <f t="shared" si="1"/>
        <v>8.1499999999999986</v>
      </c>
      <c r="M20" s="13">
        <v>13</v>
      </c>
      <c r="N20" s="14">
        <v>1.1499999999999999</v>
      </c>
      <c r="O20" s="14"/>
      <c r="P20" s="15">
        <f t="shared" si="2"/>
        <v>11.85</v>
      </c>
      <c r="Q20" s="13">
        <v>12.7</v>
      </c>
      <c r="R20" s="14">
        <v>2.1</v>
      </c>
      <c r="S20" s="34"/>
      <c r="T20" s="33">
        <f t="shared" si="3"/>
        <v>10.6</v>
      </c>
      <c r="U20" s="16">
        <f t="shared" si="4"/>
        <v>31.25</v>
      </c>
    </row>
    <row r="21" spans="1:21">
      <c r="A21" s="40">
        <v>17</v>
      </c>
      <c r="B21" s="28" t="s">
        <v>26</v>
      </c>
      <c r="C21" s="23" t="s">
        <v>22</v>
      </c>
      <c r="D21" s="22">
        <v>41091</v>
      </c>
      <c r="E21" s="13">
        <v>12</v>
      </c>
      <c r="F21" s="14">
        <v>2.65</v>
      </c>
      <c r="G21" s="14"/>
      <c r="H21" s="15">
        <f t="shared" si="0"/>
        <v>9.35</v>
      </c>
      <c r="I21" s="13">
        <v>12</v>
      </c>
      <c r="J21" s="14">
        <v>2.0499999999999998</v>
      </c>
      <c r="K21" s="14">
        <v>0.3</v>
      </c>
      <c r="L21" s="15">
        <f t="shared" si="1"/>
        <v>9.6499999999999986</v>
      </c>
      <c r="M21" s="13">
        <v>10.5</v>
      </c>
      <c r="N21" s="14">
        <v>0.8</v>
      </c>
      <c r="O21" s="14"/>
      <c r="P21" s="15">
        <f t="shared" si="2"/>
        <v>9.6999999999999993</v>
      </c>
      <c r="Q21" s="13">
        <v>12.2</v>
      </c>
      <c r="R21" s="14">
        <v>3.4</v>
      </c>
      <c r="S21" s="34"/>
      <c r="T21" s="33">
        <f t="shared" si="3"/>
        <v>8.7999999999999989</v>
      </c>
      <c r="U21" s="16">
        <f t="shared" si="4"/>
        <v>28.700000000000003</v>
      </c>
    </row>
    <row r="22" spans="1:21">
      <c r="A22" s="40">
        <v>18</v>
      </c>
      <c r="B22" s="26" t="s">
        <v>25</v>
      </c>
      <c r="C22" s="23" t="s">
        <v>22</v>
      </c>
      <c r="D22" s="22">
        <v>41102</v>
      </c>
      <c r="E22" s="13">
        <v>11.9</v>
      </c>
      <c r="F22" s="14">
        <v>3.25</v>
      </c>
      <c r="G22" s="14"/>
      <c r="H22" s="15">
        <f t="shared" si="0"/>
        <v>8.65</v>
      </c>
      <c r="I22" s="13">
        <v>12.4</v>
      </c>
      <c r="J22" s="14">
        <v>4.05</v>
      </c>
      <c r="K22" s="14">
        <v>0.3</v>
      </c>
      <c r="L22" s="15">
        <f t="shared" si="1"/>
        <v>8.0500000000000007</v>
      </c>
      <c r="M22" s="13">
        <v>10.5</v>
      </c>
      <c r="N22" s="14">
        <v>0.75</v>
      </c>
      <c r="O22" s="14"/>
      <c r="P22" s="15">
        <f t="shared" si="2"/>
        <v>9.75</v>
      </c>
      <c r="Q22" s="13">
        <v>12.3</v>
      </c>
      <c r="R22" s="14">
        <v>2.7</v>
      </c>
      <c r="S22" s="34"/>
      <c r="T22" s="33">
        <f t="shared" si="3"/>
        <v>9.6000000000000014</v>
      </c>
      <c r="U22" s="16">
        <f t="shared" si="4"/>
        <v>28.000000000000004</v>
      </c>
    </row>
    <row r="23" spans="1:21">
      <c r="A23" s="92">
        <v>19</v>
      </c>
      <c r="B23" s="93" t="s">
        <v>29</v>
      </c>
      <c r="C23" s="94" t="s">
        <v>21</v>
      </c>
      <c r="D23" s="95">
        <v>41226</v>
      </c>
      <c r="E23" s="96">
        <v>0</v>
      </c>
      <c r="F23" s="97">
        <v>0</v>
      </c>
      <c r="G23" s="98"/>
      <c r="H23" s="99">
        <f t="shared" si="0"/>
        <v>0</v>
      </c>
      <c r="I23" s="96">
        <v>0</v>
      </c>
      <c r="J23" s="97">
        <v>0</v>
      </c>
      <c r="K23" s="98"/>
      <c r="L23" s="99">
        <f t="shared" si="1"/>
        <v>0</v>
      </c>
      <c r="M23" s="96">
        <v>0</v>
      </c>
      <c r="N23" s="97">
        <v>0</v>
      </c>
      <c r="O23" s="98"/>
      <c r="P23" s="99">
        <f t="shared" si="2"/>
        <v>0</v>
      </c>
      <c r="Q23" s="96">
        <v>0</v>
      </c>
      <c r="R23" s="97">
        <v>0</v>
      </c>
      <c r="S23" s="100"/>
      <c r="T23" s="101">
        <f t="shared" si="3"/>
        <v>0</v>
      </c>
      <c r="U23" s="102">
        <f t="shared" si="4"/>
        <v>0</v>
      </c>
    </row>
    <row r="26" spans="1:21">
      <c r="B26" s="11"/>
      <c r="C26" s="32"/>
      <c r="D26" s="39"/>
      <c r="E26" s="64" t="s">
        <v>14</v>
      </c>
      <c r="F26" s="65"/>
      <c r="G26" s="65"/>
      <c r="H26" s="66"/>
    </row>
    <row r="27" spans="1:21" ht="30">
      <c r="B27" s="6" t="s">
        <v>3</v>
      </c>
      <c r="C27" s="6" t="s">
        <v>4</v>
      </c>
      <c r="D27" s="6" t="s">
        <v>5</v>
      </c>
      <c r="E27" s="12" t="s">
        <v>7</v>
      </c>
      <c r="F27" s="12" t="s">
        <v>12</v>
      </c>
      <c r="G27" s="12" t="s">
        <v>9</v>
      </c>
      <c r="H27" s="12" t="s">
        <v>16</v>
      </c>
    </row>
    <row r="28" spans="1:21">
      <c r="A28" s="110">
        <v>1</v>
      </c>
      <c r="B28" s="110" t="s">
        <v>56</v>
      </c>
      <c r="C28" s="111" t="s">
        <v>53</v>
      </c>
      <c r="D28" s="112">
        <v>40956</v>
      </c>
      <c r="E28" s="113">
        <v>23.5</v>
      </c>
      <c r="F28" s="114">
        <v>1.05</v>
      </c>
      <c r="G28" s="114"/>
      <c r="H28" s="115">
        <f t="shared" ref="H28:H43" si="5">SUM(E28-F28-G28)</f>
        <v>22.45</v>
      </c>
      <c r="I28" s="89"/>
    </row>
    <row r="29" spans="1:21">
      <c r="A29" s="110">
        <v>2</v>
      </c>
      <c r="B29" s="110" t="s">
        <v>49</v>
      </c>
      <c r="C29" s="111" t="s">
        <v>48</v>
      </c>
      <c r="D29" s="112">
        <v>40713</v>
      </c>
      <c r="E29" s="113">
        <v>23.5</v>
      </c>
      <c r="F29" s="114">
        <v>1.1000000000000001</v>
      </c>
      <c r="G29" s="114"/>
      <c r="H29" s="115">
        <f t="shared" si="5"/>
        <v>22.4</v>
      </c>
      <c r="I29" s="89"/>
    </row>
    <row r="30" spans="1:21">
      <c r="A30" s="110">
        <v>3</v>
      </c>
      <c r="B30" s="110" t="s">
        <v>43</v>
      </c>
      <c r="C30" s="111" t="s">
        <v>42</v>
      </c>
      <c r="D30" s="112">
        <v>41073</v>
      </c>
      <c r="E30" s="113">
        <v>23.5</v>
      </c>
      <c r="F30" s="114">
        <v>1.1499999999999999</v>
      </c>
      <c r="G30" s="114"/>
      <c r="H30" s="115">
        <f t="shared" si="5"/>
        <v>22.35</v>
      </c>
      <c r="I30" s="89"/>
    </row>
    <row r="31" spans="1:21">
      <c r="A31" s="110">
        <v>4</v>
      </c>
      <c r="B31" s="116" t="s">
        <v>27</v>
      </c>
      <c r="C31" s="117" t="s">
        <v>21</v>
      </c>
      <c r="D31" s="118">
        <v>40885</v>
      </c>
      <c r="E31" s="113">
        <v>23.5</v>
      </c>
      <c r="F31" s="114">
        <v>1.2</v>
      </c>
      <c r="G31" s="114"/>
      <c r="H31" s="115">
        <f t="shared" si="5"/>
        <v>22.3</v>
      </c>
      <c r="I31" s="89"/>
    </row>
    <row r="32" spans="1:21">
      <c r="A32" s="110">
        <v>5</v>
      </c>
      <c r="B32" s="110" t="s">
        <v>54</v>
      </c>
      <c r="C32" s="111" t="s">
        <v>53</v>
      </c>
      <c r="D32" s="112">
        <v>40824</v>
      </c>
      <c r="E32" s="113">
        <v>23.5</v>
      </c>
      <c r="F32" s="114">
        <v>1.3</v>
      </c>
      <c r="G32" s="114"/>
      <c r="H32" s="115">
        <f t="shared" si="5"/>
        <v>22.2</v>
      </c>
      <c r="I32" s="89"/>
    </row>
    <row r="33" spans="1:8">
      <c r="A33" s="2">
        <v>6</v>
      </c>
      <c r="B33" s="2" t="s">
        <v>57</v>
      </c>
      <c r="C33" s="23" t="s">
        <v>53</v>
      </c>
      <c r="D33" s="25">
        <v>41015</v>
      </c>
      <c r="E33" s="13">
        <v>23.5</v>
      </c>
      <c r="F33" s="14">
        <v>1.4</v>
      </c>
      <c r="G33" s="14"/>
      <c r="H33" s="15">
        <f t="shared" si="5"/>
        <v>22.1</v>
      </c>
    </row>
    <row r="34" spans="1:8">
      <c r="A34" s="2">
        <v>7</v>
      </c>
      <c r="B34" s="2" t="s">
        <v>59</v>
      </c>
      <c r="C34" s="23" t="s">
        <v>53</v>
      </c>
      <c r="D34" s="25">
        <v>41073</v>
      </c>
      <c r="E34" s="13">
        <v>23.5</v>
      </c>
      <c r="F34" s="14">
        <v>1.6</v>
      </c>
      <c r="G34" s="14"/>
      <c r="H34" s="15">
        <f t="shared" si="5"/>
        <v>21.9</v>
      </c>
    </row>
    <row r="35" spans="1:8">
      <c r="A35" s="2">
        <v>8</v>
      </c>
      <c r="B35" s="2" t="s">
        <v>58</v>
      </c>
      <c r="C35" s="23" t="s">
        <v>53</v>
      </c>
      <c r="D35" s="25">
        <v>40703</v>
      </c>
      <c r="E35" s="13">
        <v>23.5</v>
      </c>
      <c r="F35" s="14">
        <v>1.7</v>
      </c>
      <c r="G35" s="14"/>
      <c r="H35" s="15">
        <f t="shared" si="5"/>
        <v>21.8</v>
      </c>
    </row>
    <row r="36" spans="1:8">
      <c r="A36" s="2">
        <v>9</v>
      </c>
      <c r="B36" s="2" t="s">
        <v>65</v>
      </c>
      <c r="C36" s="23" t="s">
        <v>64</v>
      </c>
      <c r="D36" s="25">
        <v>40954</v>
      </c>
      <c r="E36" s="13">
        <v>23.5</v>
      </c>
      <c r="F36" s="14">
        <v>1.75</v>
      </c>
      <c r="G36" s="14"/>
      <c r="H36" s="15">
        <f t="shared" si="5"/>
        <v>21.75</v>
      </c>
    </row>
    <row r="37" spans="1:8">
      <c r="A37" s="2">
        <v>10</v>
      </c>
      <c r="B37" s="2" t="s">
        <v>41</v>
      </c>
      <c r="C37" s="23" t="s">
        <v>42</v>
      </c>
      <c r="D37" s="25">
        <v>40986</v>
      </c>
      <c r="E37" s="13">
        <v>22.5</v>
      </c>
      <c r="F37" s="14">
        <v>1</v>
      </c>
      <c r="G37" s="14"/>
      <c r="H37" s="15">
        <f t="shared" si="5"/>
        <v>21.5</v>
      </c>
    </row>
    <row r="38" spans="1:8">
      <c r="A38" s="2">
        <v>11</v>
      </c>
      <c r="B38" s="2" t="s">
        <v>63</v>
      </c>
      <c r="C38" s="23" t="s">
        <v>64</v>
      </c>
      <c r="D38" s="25">
        <v>41054</v>
      </c>
      <c r="E38" s="13">
        <v>23.5</v>
      </c>
      <c r="F38" s="14">
        <v>2.1</v>
      </c>
      <c r="G38" s="14"/>
      <c r="H38" s="15">
        <f t="shared" si="5"/>
        <v>21.4</v>
      </c>
    </row>
    <row r="39" spans="1:8">
      <c r="A39" s="2">
        <v>12</v>
      </c>
      <c r="B39" s="2" t="s">
        <v>55</v>
      </c>
      <c r="C39" s="23" t="s">
        <v>53</v>
      </c>
      <c r="D39" s="25">
        <v>40725</v>
      </c>
      <c r="E39" s="13">
        <v>23.5</v>
      </c>
      <c r="F39" s="14">
        <v>2.1</v>
      </c>
      <c r="G39" s="14"/>
      <c r="H39" s="15">
        <f t="shared" si="5"/>
        <v>21.4</v>
      </c>
    </row>
    <row r="40" spans="1:8">
      <c r="A40" s="2">
        <v>13</v>
      </c>
      <c r="B40" s="2" t="s">
        <v>50</v>
      </c>
      <c r="C40" s="23" t="s">
        <v>48</v>
      </c>
      <c r="D40" s="25">
        <v>40975</v>
      </c>
      <c r="E40" s="13">
        <v>22.5</v>
      </c>
      <c r="F40" s="14">
        <v>1.7</v>
      </c>
      <c r="G40" s="14"/>
      <c r="H40" s="15">
        <f t="shared" si="5"/>
        <v>20.8</v>
      </c>
    </row>
    <row r="41" spans="1:8">
      <c r="A41" s="2">
        <v>14</v>
      </c>
      <c r="B41" s="2" t="s">
        <v>24</v>
      </c>
      <c r="C41" s="23" t="s">
        <v>22</v>
      </c>
      <c r="D41" s="25">
        <v>40968</v>
      </c>
      <c r="E41" s="13">
        <v>22.5</v>
      </c>
      <c r="F41" s="14">
        <v>2.4500000000000002</v>
      </c>
      <c r="G41" s="14"/>
      <c r="H41" s="15">
        <f t="shared" si="5"/>
        <v>20.05</v>
      </c>
    </row>
    <row r="42" spans="1:8">
      <c r="A42" s="2">
        <v>15</v>
      </c>
      <c r="B42" s="28" t="s">
        <v>28</v>
      </c>
      <c r="C42" s="23" t="s">
        <v>21</v>
      </c>
      <c r="D42" s="22">
        <v>40965</v>
      </c>
      <c r="E42" s="13">
        <v>22.5</v>
      </c>
      <c r="F42" s="14">
        <v>2.7</v>
      </c>
      <c r="G42" s="14"/>
      <c r="H42" s="15">
        <f t="shared" si="5"/>
        <v>19.8</v>
      </c>
    </row>
    <row r="43" spans="1:8">
      <c r="A43" s="119">
        <v>18</v>
      </c>
      <c r="B43" s="93" t="s">
        <v>29</v>
      </c>
      <c r="C43" s="94" t="s">
        <v>21</v>
      </c>
      <c r="D43" s="95">
        <v>41226</v>
      </c>
      <c r="E43" s="96">
        <v>0</v>
      </c>
      <c r="F43" s="97">
        <v>0</v>
      </c>
      <c r="G43" s="98"/>
      <c r="H43" s="99">
        <f t="shared" si="5"/>
        <v>0</v>
      </c>
    </row>
  </sheetData>
  <sortState ref="B10:U11">
    <sortCondition descending="1" ref="D10:D11"/>
  </sortState>
  <mergeCells count="7">
    <mergeCell ref="E26:H26"/>
    <mergeCell ref="A1:U1"/>
    <mergeCell ref="B2:U2"/>
    <mergeCell ref="E3:H3"/>
    <mergeCell ref="M3:P3"/>
    <mergeCell ref="Q3:T3"/>
    <mergeCell ref="I3:L3"/>
  </mergeCells>
  <dataValidations count="1">
    <dataValidation type="custom" allowBlank="1" showInputMessage="1" showErrorMessage="1" sqref="L5:L23 H5:H23 P5:P23 T5:T23 H28:H43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90"/>
  <sheetViews>
    <sheetView topLeftCell="A70" workbookViewId="0">
      <selection activeCell="N83" sqref="N83"/>
    </sheetView>
  </sheetViews>
  <sheetFormatPr defaultRowHeight="15"/>
  <cols>
    <col min="1" max="1" width="3" bestFit="1" customWidth="1"/>
    <col min="2" max="2" width="23.28515625" bestFit="1" customWidth="1"/>
    <col min="3" max="3" width="25.85546875" bestFit="1" customWidth="1"/>
    <col min="4" max="4" width="10.7109375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>
      <c r="C1" s="1"/>
      <c r="D1" s="1"/>
      <c r="E1" s="121" t="s">
        <v>0</v>
      </c>
      <c r="F1" s="121"/>
      <c r="G1" s="121"/>
      <c r="H1" s="121"/>
    </row>
    <row r="2" spans="1:9">
      <c r="B2" s="6" t="s">
        <v>3</v>
      </c>
      <c r="C2" s="6" t="s">
        <v>4</v>
      </c>
      <c r="D2" s="6" t="s">
        <v>5</v>
      </c>
      <c r="E2" s="7" t="s">
        <v>7</v>
      </c>
      <c r="F2" s="7" t="s">
        <v>8</v>
      </c>
      <c r="G2" s="7" t="s">
        <v>9</v>
      </c>
      <c r="H2" s="7" t="s">
        <v>10</v>
      </c>
    </row>
    <row r="3" spans="1:9">
      <c r="A3" s="122">
        <v>1</v>
      </c>
      <c r="B3" s="103" t="s">
        <v>30</v>
      </c>
      <c r="C3" s="104" t="s">
        <v>23</v>
      </c>
      <c r="D3" s="105">
        <v>40778</v>
      </c>
      <c r="E3" s="123">
        <v>13</v>
      </c>
      <c r="F3" s="107">
        <v>1.95</v>
      </c>
      <c r="G3" s="107"/>
      <c r="H3" s="108">
        <f t="shared" ref="H3:H21" si="0">SUM(E3-F3-G3)</f>
        <v>11.05</v>
      </c>
      <c r="I3" s="89"/>
    </row>
    <row r="4" spans="1:9">
      <c r="A4" s="122">
        <v>2</v>
      </c>
      <c r="B4" s="124" t="s">
        <v>31</v>
      </c>
      <c r="C4" s="104" t="s">
        <v>23</v>
      </c>
      <c r="D4" s="125">
        <v>41243</v>
      </c>
      <c r="E4" s="123">
        <v>13</v>
      </c>
      <c r="F4" s="107">
        <v>2.1</v>
      </c>
      <c r="G4" s="107"/>
      <c r="H4" s="108">
        <f t="shared" si="0"/>
        <v>10.9</v>
      </c>
      <c r="I4" s="89"/>
    </row>
    <row r="5" spans="1:9">
      <c r="A5" s="122">
        <v>3</v>
      </c>
      <c r="B5" s="103" t="s">
        <v>59</v>
      </c>
      <c r="C5" s="104" t="s">
        <v>53</v>
      </c>
      <c r="D5" s="105">
        <v>41073</v>
      </c>
      <c r="E5" s="123">
        <v>12.9</v>
      </c>
      <c r="F5" s="107">
        <v>2.1</v>
      </c>
      <c r="G5" s="107"/>
      <c r="H5" s="108">
        <f>SUM(E5-F5-G5)</f>
        <v>10.8</v>
      </c>
      <c r="I5" s="89"/>
    </row>
    <row r="6" spans="1:9">
      <c r="A6" s="103">
        <v>4</v>
      </c>
      <c r="B6" s="126" t="s">
        <v>54</v>
      </c>
      <c r="C6" s="109" t="s">
        <v>53</v>
      </c>
      <c r="D6" s="127">
        <v>40824</v>
      </c>
      <c r="E6" s="106">
        <v>12.9</v>
      </c>
      <c r="F6" s="107">
        <v>2.1</v>
      </c>
      <c r="G6" s="107"/>
      <c r="H6" s="108">
        <f>SUM(E6-F6-G6)</f>
        <v>10.8</v>
      </c>
      <c r="I6" s="89"/>
    </row>
    <row r="7" spans="1:9">
      <c r="A7" s="52">
        <v>5</v>
      </c>
      <c r="B7" s="128" t="s">
        <v>57</v>
      </c>
      <c r="C7" s="129" t="s">
        <v>53</v>
      </c>
      <c r="D7" s="130">
        <v>41015</v>
      </c>
      <c r="E7" s="55">
        <v>13</v>
      </c>
      <c r="F7" s="56">
        <v>2.25</v>
      </c>
      <c r="G7" s="131"/>
      <c r="H7" s="132">
        <f t="shared" si="0"/>
        <v>10.75</v>
      </c>
    </row>
    <row r="8" spans="1:9">
      <c r="A8" s="103">
        <v>6</v>
      </c>
      <c r="B8" s="103" t="s">
        <v>55</v>
      </c>
      <c r="C8" s="133" t="s">
        <v>53</v>
      </c>
      <c r="D8" s="105">
        <v>40725</v>
      </c>
      <c r="E8" s="106">
        <v>12.7</v>
      </c>
      <c r="F8" s="107">
        <v>2</v>
      </c>
      <c r="G8" s="107"/>
      <c r="H8" s="108">
        <f>SUM(E8-F8-G8)</f>
        <v>10.7</v>
      </c>
    </row>
    <row r="9" spans="1:9">
      <c r="A9" s="40">
        <v>7</v>
      </c>
      <c r="B9" s="2" t="s">
        <v>49</v>
      </c>
      <c r="C9" s="27" t="s">
        <v>48</v>
      </c>
      <c r="D9" s="25">
        <v>40713</v>
      </c>
      <c r="E9" s="13">
        <v>13</v>
      </c>
      <c r="F9" s="14">
        <v>2.2999999999999998</v>
      </c>
      <c r="G9" s="14"/>
      <c r="H9" s="15">
        <f>SUM(E9-F9-G9)</f>
        <v>10.7</v>
      </c>
      <c r="I9" s="89"/>
    </row>
    <row r="10" spans="1:9">
      <c r="A10" s="40">
        <v>8</v>
      </c>
      <c r="B10" s="2" t="s">
        <v>58</v>
      </c>
      <c r="C10" s="23" t="s">
        <v>53</v>
      </c>
      <c r="D10" s="25">
        <v>40703</v>
      </c>
      <c r="E10" s="13">
        <v>12.9</v>
      </c>
      <c r="F10" s="14">
        <v>2.25</v>
      </c>
      <c r="G10" s="14"/>
      <c r="H10" s="15">
        <f t="shared" si="0"/>
        <v>10.65</v>
      </c>
    </row>
    <row r="11" spans="1:9">
      <c r="A11" s="40">
        <v>9</v>
      </c>
      <c r="B11" s="2" t="s">
        <v>43</v>
      </c>
      <c r="C11" s="23" t="s">
        <v>42</v>
      </c>
      <c r="D11" s="25">
        <v>41073</v>
      </c>
      <c r="E11" s="13">
        <v>12.7</v>
      </c>
      <c r="F11" s="14">
        <v>2.2000000000000002</v>
      </c>
      <c r="G11" s="14"/>
      <c r="H11" s="15">
        <f t="shared" si="0"/>
        <v>10.5</v>
      </c>
    </row>
    <row r="12" spans="1:9">
      <c r="A12" s="40">
        <v>10</v>
      </c>
      <c r="B12" s="29" t="s">
        <v>27</v>
      </c>
      <c r="C12" s="23" t="s">
        <v>21</v>
      </c>
      <c r="D12" s="22">
        <v>40885</v>
      </c>
      <c r="E12" s="13">
        <v>12.8</v>
      </c>
      <c r="F12" s="14">
        <v>2.5</v>
      </c>
      <c r="G12" s="14"/>
      <c r="H12" s="15">
        <f t="shared" si="0"/>
        <v>10.3</v>
      </c>
    </row>
    <row r="13" spans="1:9">
      <c r="A13" s="40">
        <v>11</v>
      </c>
      <c r="B13" s="2" t="s">
        <v>50</v>
      </c>
      <c r="C13" s="23" t="s">
        <v>48</v>
      </c>
      <c r="D13" s="25">
        <v>40975</v>
      </c>
      <c r="E13" s="13">
        <v>13</v>
      </c>
      <c r="F13" s="14">
        <v>2.8</v>
      </c>
      <c r="G13" s="14"/>
      <c r="H13" s="15">
        <f t="shared" si="0"/>
        <v>10.199999999999999</v>
      </c>
    </row>
    <row r="14" spans="1:9">
      <c r="A14" s="52">
        <v>12</v>
      </c>
      <c r="B14" s="128" t="s">
        <v>63</v>
      </c>
      <c r="C14" s="129" t="s">
        <v>64</v>
      </c>
      <c r="D14" s="130">
        <v>41054</v>
      </c>
      <c r="E14" s="55">
        <v>12.6</v>
      </c>
      <c r="F14" s="56">
        <v>2.6</v>
      </c>
      <c r="G14" s="56"/>
      <c r="H14" s="132">
        <f t="shared" si="0"/>
        <v>10</v>
      </c>
    </row>
    <row r="15" spans="1:9">
      <c r="A15" s="52">
        <v>13</v>
      </c>
      <c r="B15" s="128" t="s">
        <v>65</v>
      </c>
      <c r="C15" s="129" t="s">
        <v>64</v>
      </c>
      <c r="D15" s="130">
        <v>40954</v>
      </c>
      <c r="E15" s="55">
        <v>12.5</v>
      </c>
      <c r="F15" s="56">
        <v>2.4</v>
      </c>
      <c r="G15" s="56">
        <v>0.3</v>
      </c>
      <c r="H15" s="132">
        <f t="shared" si="0"/>
        <v>9.7999999999999989</v>
      </c>
    </row>
    <row r="16" spans="1:9">
      <c r="A16" s="40">
        <v>14</v>
      </c>
      <c r="B16" s="2" t="s">
        <v>41</v>
      </c>
      <c r="C16" s="23" t="s">
        <v>42</v>
      </c>
      <c r="D16" s="25">
        <v>40986</v>
      </c>
      <c r="E16" s="13">
        <v>12.1</v>
      </c>
      <c r="F16" s="14">
        <v>2.4</v>
      </c>
      <c r="G16" s="14"/>
      <c r="H16" s="15">
        <f t="shared" si="0"/>
        <v>9.6999999999999993</v>
      </c>
    </row>
    <row r="17" spans="1:9">
      <c r="A17" s="40">
        <v>15</v>
      </c>
      <c r="B17" s="2" t="s">
        <v>56</v>
      </c>
      <c r="C17" s="23" t="s">
        <v>53</v>
      </c>
      <c r="D17" s="25">
        <v>40956</v>
      </c>
      <c r="E17" s="13">
        <v>12.8</v>
      </c>
      <c r="F17" s="14">
        <v>3.125</v>
      </c>
      <c r="G17" s="14"/>
      <c r="H17" s="15">
        <f t="shared" si="0"/>
        <v>9.6750000000000007</v>
      </c>
    </row>
    <row r="18" spans="1:9">
      <c r="A18" s="40">
        <v>16</v>
      </c>
      <c r="B18" s="28" t="s">
        <v>26</v>
      </c>
      <c r="C18" s="23" t="s">
        <v>22</v>
      </c>
      <c r="D18" s="22">
        <v>41091</v>
      </c>
      <c r="E18" s="13">
        <v>12</v>
      </c>
      <c r="F18" s="14">
        <v>2.65</v>
      </c>
      <c r="G18" s="14"/>
      <c r="H18" s="15">
        <f t="shared" si="0"/>
        <v>9.35</v>
      </c>
    </row>
    <row r="19" spans="1:9">
      <c r="A19" s="40">
        <v>17</v>
      </c>
      <c r="B19" s="28" t="s">
        <v>28</v>
      </c>
      <c r="C19" s="23" t="s">
        <v>21</v>
      </c>
      <c r="D19" s="22">
        <v>40965</v>
      </c>
      <c r="E19" s="13">
        <v>12.3</v>
      </c>
      <c r="F19" s="14">
        <v>3.5</v>
      </c>
      <c r="G19" s="14"/>
      <c r="H19" s="15">
        <f t="shared" si="0"/>
        <v>8.8000000000000007</v>
      </c>
    </row>
    <row r="20" spans="1:9">
      <c r="A20" s="40">
        <v>18</v>
      </c>
      <c r="B20" s="26" t="s">
        <v>25</v>
      </c>
      <c r="C20" s="23" t="s">
        <v>22</v>
      </c>
      <c r="D20" s="22">
        <v>41102</v>
      </c>
      <c r="E20" s="13">
        <v>11.9</v>
      </c>
      <c r="F20" s="14">
        <v>3.25</v>
      </c>
      <c r="G20" s="14"/>
      <c r="H20" s="15">
        <f t="shared" si="0"/>
        <v>8.65</v>
      </c>
    </row>
    <row r="21" spans="1:9">
      <c r="A21" s="92">
        <v>19</v>
      </c>
      <c r="B21" s="93" t="s">
        <v>29</v>
      </c>
      <c r="C21" s="134" t="s">
        <v>21</v>
      </c>
      <c r="D21" s="135">
        <v>41226</v>
      </c>
      <c r="E21" s="96">
        <v>0</v>
      </c>
      <c r="F21" s="97">
        <v>0</v>
      </c>
      <c r="G21" s="98"/>
      <c r="H21" s="99">
        <f t="shared" si="0"/>
        <v>0</v>
      </c>
    </row>
    <row r="24" spans="1:9">
      <c r="C24" s="1"/>
      <c r="D24" s="1"/>
      <c r="E24" s="120" t="s">
        <v>1</v>
      </c>
      <c r="F24" s="120"/>
      <c r="G24" s="120"/>
      <c r="H24" s="120"/>
    </row>
    <row r="25" spans="1:9" ht="30">
      <c r="B25" s="6" t="s">
        <v>3</v>
      </c>
      <c r="C25" s="6" t="s">
        <v>4</v>
      </c>
      <c r="D25" s="6" t="s">
        <v>5</v>
      </c>
      <c r="E25" s="8" t="s">
        <v>7</v>
      </c>
      <c r="F25" s="8" t="s">
        <v>8</v>
      </c>
      <c r="G25" s="8" t="s">
        <v>9</v>
      </c>
      <c r="H25" s="8" t="s">
        <v>11</v>
      </c>
    </row>
    <row r="26" spans="1:9">
      <c r="A26" s="122">
        <v>1</v>
      </c>
      <c r="B26" s="103" t="s">
        <v>49</v>
      </c>
      <c r="C26" s="104" t="s">
        <v>48</v>
      </c>
      <c r="D26" s="105">
        <v>40713</v>
      </c>
      <c r="E26" s="106">
        <v>13</v>
      </c>
      <c r="F26" s="107">
        <v>0.9</v>
      </c>
      <c r="G26" s="107"/>
      <c r="H26" s="108">
        <f t="shared" ref="H26:H44" si="1">SUM(E26-F26-G26)</f>
        <v>12.1</v>
      </c>
      <c r="I26" s="89"/>
    </row>
    <row r="27" spans="1:9">
      <c r="A27" s="122">
        <v>2</v>
      </c>
      <c r="B27" s="124" t="s">
        <v>31</v>
      </c>
      <c r="C27" s="104" t="s">
        <v>23</v>
      </c>
      <c r="D27" s="125">
        <v>41243</v>
      </c>
      <c r="E27" s="106">
        <v>13</v>
      </c>
      <c r="F27" s="107">
        <v>1.2</v>
      </c>
      <c r="G27" s="107"/>
      <c r="H27" s="108">
        <f t="shared" si="1"/>
        <v>11.8</v>
      </c>
      <c r="I27" s="89"/>
    </row>
    <row r="28" spans="1:9">
      <c r="A28" s="90">
        <v>3</v>
      </c>
      <c r="B28" s="128" t="s">
        <v>57</v>
      </c>
      <c r="C28" s="129" t="s">
        <v>53</v>
      </c>
      <c r="D28" s="130">
        <v>41015</v>
      </c>
      <c r="E28" s="55">
        <v>13</v>
      </c>
      <c r="F28" s="56">
        <v>1.25</v>
      </c>
      <c r="G28" s="131"/>
      <c r="H28" s="132">
        <f t="shared" si="1"/>
        <v>11.75</v>
      </c>
      <c r="I28" s="89"/>
    </row>
    <row r="29" spans="1:9">
      <c r="A29" s="103">
        <v>4</v>
      </c>
      <c r="B29" s="126" t="s">
        <v>30</v>
      </c>
      <c r="C29" s="109" t="s">
        <v>23</v>
      </c>
      <c r="D29" s="127">
        <v>40778</v>
      </c>
      <c r="E29" s="106">
        <v>13</v>
      </c>
      <c r="F29" s="107">
        <v>1.35</v>
      </c>
      <c r="G29" s="107"/>
      <c r="H29" s="108">
        <f t="shared" si="1"/>
        <v>11.65</v>
      </c>
      <c r="I29" s="89"/>
    </row>
    <row r="30" spans="1:9">
      <c r="A30" s="103">
        <v>5</v>
      </c>
      <c r="B30" s="103" t="s">
        <v>55</v>
      </c>
      <c r="C30" s="104" t="s">
        <v>53</v>
      </c>
      <c r="D30" s="105">
        <v>40725</v>
      </c>
      <c r="E30" s="106">
        <v>13</v>
      </c>
      <c r="F30" s="107">
        <v>1.45</v>
      </c>
      <c r="G30" s="107"/>
      <c r="H30" s="108">
        <f t="shared" si="1"/>
        <v>11.55</v>
      </c>
      <c r="I30" s="89"/>
    </row>
    <row r="31" spans="1:9">
      <c r="A31" s="52">
        <v>6</v>
      </c>
      <c r="B31" s="128" t="s">
        <v>63</v>
      </c>
      <c r="C31" s="136" t="s">
        <v>64</v>
      </c>
      <c r="D31" s="130">
        <v>41054</v>
      </c>
      <c r="E31" s="55">
        <v>13</v>
      </c>
      <c r="F31" s="56">
        <v>1.5</v>
      </c>
      <c r="G31" s="131"/>
      <c r="H31" s="132">
        <f>SUM(E31-F31-G31)</f>
        <v>11.5</v>
      </c>
      <c r="I31" s="89"/>
    </row>
    <row r="32" spans="1:9">
      <c r="A32" s="103">
        <v>7</v>
      </c>
      <c r="B32" s="103" t="s">
        <v>54</v>
      </c>
      <c r="C32" s="133" t="s">
        <v>53</v>
      </c>
      <c r="D32" s="105">
        <v>40824</v>
      </c>
      <c r="E32" s="106">
        <v>12.8</v>
      </c>
      <c r="F32" s="107">
        <v>1.3</v>
      </c>
      <c r="G32" s="107"/>
      <c r="H32" s="108">
        <f>SUM(E32-F32-G32)</f>
        <v>11.5</v>
      </c>
    </row>
    <row r="33" spans="1:8">
      <c r="A33" s="40">
        <v>8</v>
      </c>
      <c r="B33" s="2" t="s">
        <v>59</v>
      </c>
      <c r="C33" s="23" t="s">
        <v>53</v>
      </c>
      <c r="D33" s="25">
        <v>41073</v>
      </c>
      <c r="E33" s="13">
        <v>12.9</v>
      </c>
      <c r="F33" s="14">
        <v>1.55</v>
      </c>
      <c r="G33" s="14"/>
      <c r="H33" s="15">
        <f>SUM(E33-F33-G33)</f>
        <v>11.35</v>
      </c>
    </row>
    <row r="34" spans="1:8">
      <c r="A34" s="52">
        <v>9</v>
      </c>
      <c r="B34" s="128" t="s">
        <v>65</v>
      </c>
      <c r="C34" s="129" t="s">
        <v>64</v>
      </c>
      <c r="D34" s="130">
        <v>40954</v>
      </c>
      <c r="E34" s="55">
        <v>12.4</v>
      </c>
      <c r="F34" s="56">
        <v>1.05</v>
      </c>
      <c r="G34" s="131"/>
      <c r="H34" s="132">
        <f>SUM(E34-F34-G34)</f>
        <v>11.35</v>
      </c>
    </row>
    <row r="35" spans="1:8">
      <c r="A35" s="40">
        <v>10</v>
      </c>
      <c r="B35" s="2" t="s">
        <v>58</v>
      </c>
      <c r="C35" s="23" t="s">
        <v>53</v>
      </c>
      <c r="D35" s="25">
        <v>40703</v>
      </c>
      <c r="E35" s="13">
        <v>13</v>
      </c>
      <c r="F35" s="14">
        <v>1.65</v>
      </c>
      <c r="G35" s="14"/>
      <c r="H35" s="15">
        <f>SUM(E35-F35-G35)</f>
        <v>11.35</v>
      </c>
    </row>
    <row r="36" spans="1:8">
      <c r="A36" s="40">
        <v>11</v>
      </c>
      <c r="B36" s="2" t="s">
        <v>56</v>
      </c>
      <c r="C36" s="23" t="s">
        <v>53</v>
      </c>
      <c r="D36" s="25">
        <v>40956</v>
      </c>
      <c r="E36" s="13">
        <v>12.8</v>
      </c>
      <c r="F36" s="14">
        <v>1.3</v>
      </c>
      <c r="G36" s="14">
        <v>0.3</v>
      </c>
      <c r="H36" s="15">
        <f t="shared" si="1"/>
        <v>11.2</v>
      </c>
    </row>
    <row r="37" spans="1:8">
      <c r="A37" s="40">
        <v>12</v>
      </c>
      <c r="B37" s="2" t="s">
        <v>50</v>
      </c>
      <c r="C37" s="23" t="s">
        <v>48</v>
      </c>
      <c r="D37" s="25">
        <v>40975</v>
      </c>
      <c r="E37" s="13">
        <v>13</v>
      </c>
      <c r="F37" s="14">
        <v>1.8</v>
      </c>
      <c r="G37" s="14">
        <v>0.1</v>
      </c>
      <c r="H37" s="15">
        <f t="shared" si="1"/>
        <v>11.1</v>
      </c>
    </row>
    <row r="38" spans="1:8">
      <c r="A38" s="40">
        <v>13</v>
      </c>
      <c r="B38" s="2" t="s">
        <v>43</v>
      </c>
      <c r="C38" s="23" t="s">
        <v>42</v>
      </c>
      <c r="D38" s="25">
        <v>41073</v>
      </c>
      <c r="E38" s="13">
        <v>12</v>
      </c>
      <c r="F38" s="14">
        <v>1.2</v>
      </c>
      <c r="G38" s="14"/>
      <c r="H38" s="15">
        <f t="shared" si="1"/>
        <v>10.8</v>
      </c>
    </row>
    <row r="39" spans="1:8">
      <c r="A39" s="40">
        <v>14</v>
      </c>
      <c r="B39" s="2" t="s">
        <v>41</v>
      </c>
      <c r="C39" s="23" t="s">
        <v>42</v>
      </c>
      <c r="D39" s="25">
        <v>40986</v>
      </c>
      <c r="E39" s="13">
        <v>12.2</v>
      </c>
      <c r="F39" s="14">
        <v>1.2</v>
      </c>
      <c r="G39" s="14">
        <v>0.3</v>
      </c>
      <c r="H39" s="15">
        <f t="shared" si="1"/>
        <v>10.7</v>
      </c>
    </row>
    <row r="40" spans="1:8">
      <c r="A40" s="40">
        <v>15</v>
      </c>
      <c r="B40" s="29" t="s">
        <v>27</v>
      </c>
      <c r="C40" s="23" t="s">
        <v>21</v>
      </c>
      <c r="D40" s="22">
        <v>40885</v>
      </c>
      <c r="E40" s="13">
        <v>12.9</v>
      </c>
      <c r="F40" s="14">
        <v>2.6</v>
      </c>
      <c r="G40" s="14">
        <v>0.3</v>
      </c>
      <c r="H40" s="15">
        <f t="shared" si="1"/>
        <v>10</v>
      </c>
    </row>
    <row r="41" spans="1:8">
      <c r="A41" s="40">
        <v>16</v>
      </c>
      <c r="B41" s="28" t="s">
        <v>26</v>
      </c>
      <c r="C41" s="23" t="s">
        <v>22</v>
      </c>
      <c r="D41" s="22">
        <v>41091</v>
      </c>
      <c r="E41" s="13">
        <v>12</v>
      </c>
      <c r="F41" s="14">
        <v>2.0499999999999998</v>
      </c>
      <c r="G41" s="14">
        <v>0.3</v>
      </c>
      <c r="H41" s="15">
        <f t="shared" si="1"/>
        <v>9.6499999999999986</v>
      </c>
    </row>
    <row r="42" spans="1:8">
      <c r="A42" s="40">
        <v>17</v>
      </c>
      <c r="B42" s="28" t="s">
        <v>28</v>
      </c>
      <c r="C42" s="23" t="s">
        <v>21</v>
      </c>
      <c r="D42" s="22">
        <v>40965</v>
      </c>
      <c r="E42" s="13">
        <v>12.9</v>
      </c>
      <c r="F42" s="14">
        <v>4.45</v>
      </c>
      <c r="G42" s="14">
        <v>0.3</v>
      </c>
      <c r="H42" s="15">
        <f t="shared" si="1"/>
        <v>8.1499999999999986</v>
      </c>
    </row>
    <row r="43" spans="1:8">
      <c r="A43" s="40">
        <v>18</v>
      </c>
      <c r="B43" s="26" t="s">
        <v>25</v>
      </c>
      <c r="C43" s="23" t="s">
        <v>22</v>
      </c>
      <c r="D43" s="22">
        <v>41102</v>
      </c>
      <c r="E43" s="13">
        <v>12.4</v>
      </c>
      <c r="F43" s="14">
        <v>4.05</v>
      </c>
      <c r="G43" s="14">
        <v>0.3</v>
      </c>
      <c r="H43" s="15">
        <f t="shared" si="1"/>
        <v>8.0500000000000007</v>
      </c>
    </row>
    <row r="44" spans="1:8">
      <c r="A44" s="92">
        <v>19</v>
      </c>
      <c r="B44" s="93" t="s">
        <v>29</v>
      </c>
      <c r="C44" s="94" t="s">
        <v>21</v>
      </c>
      <c r="D44" s="95">
        <v>41226</v>
      </c>
      <c r="E44" s="96">
        <v>0</v>
      </c>
      <c r="F44" s="97">
        <v>0</v>
      </c>
      <c r="G44" s="98"/>
      <c r="H44" s="99">
        <f t="shared" si="1"/>
        <v>0</v>
      </c>
    </row>
    <row r="47" spans="1:8">
      <c r="C47" s="1"/>
      <c r="D47" s="1"/>
      <c r="E47" s="88" t="s">
        <v>2</v>
      </c>
      <c r="F47" s="88"/>
      <c r="G47" s="88"/>
      <c r="H47" s="88"/>
    </row>
    <row r="48" spans="1:8" ht="30">
      <c r="B48" s="6" t="s">
        <v>3</v>
      </c>
      <c r="C48" s="6" t="s">
        <v>4</v>
      </c>
      <c r="D48" s="6" t="s">
        <v>5</v>
      </c>
      <c r="E48" s="9" t="s">
        <v>7</v>
      </c>
      <c r="F48" s="9" t="s">
        <v>12</v>
      </c>
      <c r="G48" s="9" t="s">
        <v>9</v>
      </c>
      <c r="H48" s="9" t="s">
        <v>13</v>
      </c>
    </row>
    <row r="49" spans="1:9">
      <c r="A49" s="90">
        <v>1</v>
      </c>
      <c r="B49" s="128" t="s">
        <v>57</v>
      </c>
      <c r="C49" s="129" t="s">
        <v>53</v>
      </c>
      <c r="D49" s="130">
        <v>41015</v>
      </c>
      <c r="E49" s="55">
        <v>13</v>
      </c>
      <c r="F49" s="56">
        <v>0.4</v>
      </c>
      <c r="G49" s="131"/>
      <c r="H49" s="132">
        <f t="shared" ref="H49:H67" si="2">SUM(E49-F49-G49)</f>
        <v>12.6</v>
      </c>
    </row>
    <row r="50" spans="1:9">
      <c r="A50" s="122">
        <v>2</v>
      </c>
      <c r="B50" s="103" t="s">
        <v>49</v>
      </c>
      <c r="C50" s="104" t="s">
        <v>48</v>
      </c>
      <c r="D50" s="105">
        <v>40713</v>
      </c>
      <c r="E50" s="106">
        <v>13</v>
      </c>
      <c r="F50" s="107">
        <v>0.5</v>
      </c>
      <c r="G50" s="107"/>
      <c r="H50" s="108">
        <f t="shared" si="2"/>
        <v>12.5</v>
      </c>
      <c r="I50" s="89"/>
    </row>
    <row r="51" spans="1:9">
      <c r="A51" s="90">
        <v>3</v>
      </c>
      <c r="B51" s="128" t="s">
        <v>63</v>
      </c>
      <c r="C51" s="129" t="s">
        <v>64</v>
      </c>
      <c r="D51" s="130">
        <v>41054</v>
      </c>
      <c r="E51" s="55">
        <v>13</v>
      </c>
      <c r="F51" s="56">
        <v>0.55000000000000004</v>
      </c>
      <c r="G51" s="131"/>
      <c r="H51" s="132">
        <f t="shared" si="2"/>
        <v>12.45</v>
      </c>
      <c r="I51" s="89"/>
    </row>
    <row r="52" spans="1:9">
      <c r="A52" s="103">
        <v>4</v>
      </c>
      <c r="B52" s="126" t="s">
        <v>50</v>
      </c>
      <c r="C52" s="109" t="s">
        <v>48</v>
      </c>
      <c r="D52" s="127">
        <v>40975</v>
      </c>
      <c r="E52" s="106">
        <v>13</v>
      </c>
      <c r="F52" s="107">
        <v>0.55000000000000004</v>
      </c>
      <c r="G52" s="107"/>
      <c r="H52" s="108">
        <f t="shared" si="2"/>
        <v>12.45</v>
      </c>
      <c r="I52" s="89"/>
    </row>
    <row r="53" spans="1:9">
      <c r="A53" s="52">
        <v>5</v>
      </c>
      <c r="B53" s="128" t="s">
        <v>65</v>
      </c>
      <c r="C53" s="129" t="s">
        <v>64</v>
      </c>
      <c r="D53" s="130">
        <v>40954</v>
      </c>
      <c r="E53" s="55">
        <v>13</v>
      </c>
      <c r="F53" s="56">
        <v>0.6</v>
      </c>
      <c r="G53" s="131"/>
      <c r="H53" s="132">
        <f>SUM(E53-F53-G53)</f>
        <v>12.4</v>
      </c>
      <c r="I53" s="89"/>
    </row>
    <row r="54" spans="1:9">
      <c r="A54" s="103">
        <v>6</v>
      </c>
      <c r="B54" s="103" t="s">
        <v>54</v>
      </c>
      <c r="C54" s="133" t="s">
        <v>53</v>
      </c>
      <c r="D54" s="105">
        <v>40824</v>
      </c>
      <c r="E54" s="106">
        <v>13</v>
      </c>
      <c r="F54" s="107">
        <v>0.6</v>
      </c>
      <c r="G54" s="107"/>
      <c r="H54" s="108">
        <f>SUM(E54-F54-G54)</f>
        <v>12.4</v>
      </c>
      <c r="I54" s="89"/>
    </row>
    <row r="55" spans="1:9">
      <c r="A55" s="103">
        <v>7</v>
      </c>
      <c r="B55" s="103" t="s">
        <v>58</v>
      </c>
      <c r="C55" s="133" t="s">
        <v>53</v>
      </c>
      <c r="D55" s="105">
        <v>40703</v>
      </c>
      <c r="E55" s="106">
        <v>13</v>
      </c>
      <c r="F55" s="107">
        <v>0.6</v>
      </c>
      <c r="G55" s="107"/>
      <c r="H55" s="108">
        <f t="shared" si="2"/>
        <v>12.4</v>
      </c>
      <c r="I55" s="89"/>
    </row>
    <row r="56" spans="1:9">
      <c r="A56" s="103">
        <v>8</v>
      </c>
      <c r="B56" s="124" t="s">
        <v>31</v>
      </c>
      <c r="C56" s="104" t="s">
        <v>23</v>
      </c>
      <c r="D56" s="125">
        <v>41243</v>
      </c>
      <c r="E56" s="106">
        <v>13</v>
      </c>
      <c r="F56" s="107">
        <v>0.67500000000000004</v>
      </c>
      <c r="G56" s="107"/>
      <c r="H56" s="108">
        <f t="shared" si="2"/>
        <v>12.324999999999999</v>
      </c>
      <c r="I56" s="89"/>
    </row>
    <row r="57" spans="1:9">
      <c r="A57" s="40">
        <v>9</v>
      </c>
      <c r="B57" s="2" t="s">
        <v>43</v>
      </c>
      <c r="C57" s="23" t="s">
        <v>42</v>
      </c>
      <c r="D57" s="25">
        <v>41073</v>
      </c>
      <c r="E57" s="13">
        <v>13</v>
      </c>
      <c r="F57" s="14">
        <v>0.72499999999999998</v>
      </c>
      <c r="G57" s="14"/>
      <c r="H57" s="15">
        <f>SUM(E57-F57-G57)</f>
        <v>12.275</v>
      </c>
    </row>
    <row r="58" spans="1:9">
      <c r="A58" s="40">
        <v>10</v>
      </c>
      <c r="B58" s="2" t="s">
        <v>30</v>
      </c>
      <c r="C58" s="23" t="s">
        <v>23</v>
      </c>
      <c r="D58" s="25">
        <v>40778</v>
      </c>
      <c r="E58" s="13">
        <v>13</v>
      </c>
      <c r="F58" s="14">
        <v>0.72499999999999998</v>
      </c>
      <c r="G58" s="14"/>
      <c r="H58" s="15">
        <f>SUM(E58-F58-G58)</f>
        <v>12.275</v>
      </c>
    </row>
    <row r="59" spans="1:9">
      <c r="A59" s="40">
        <v>11</v>
      </c>
      <c r="B59" s="2" t="s">
        <v>59</v>
      </c>
      <c r="C59" s="23" t="s">
        <v>53</v>
      </c>
      <c r="D59" s="25">
        <v>41073</v>
      </c>
      <c r="E59" s="13">
        <v>13</v>
      </c>
      <c r="F59" s="14">
        <v>0.75</v>
      </c>
      <c r="G59" s="14"/>
      <c r="H59" s="15">
        <f t="shared" si="2"/>
        <v>12.25</v>
      </c>
    </row>
    <row r="60" spans="1:9">
      <c r="A60" s="40">
        <v>12</v>
      </c>
      <c r="B60" s="29" t="s">
        <v>27</v>
      </c>
      <c r="C60" s="23" t="s">
        <v>21</v>
      </c>
      <c r="D60" s="22">
        <v>40885</v>
      </c>
      <c r="E60" s="13">
        <v>13</v>
      </c>
      <c r="F60" s="14">
        <v>0.9</v>
      </c>
      <c r="G60" s="14"/>
      <c r="H60" s="15">
        <f t="shared" si="2"/>
        <v>12.1</v>
      </c>
    </row>
    <row r="61" spans="1:9">
      <c r="A61" s="40">
        <v>13</v>
      </c>
      <c r="B61" s="2" t="s">
        <v>55</v>
      </c>
      <c r="C61" s="23" t="s">
        <v>53</v>
      </c>
      <c r="D61" s="25">
        <v>40725</v>
      </c>
      <c r="E61" s="13">
        <v>13</v>
      </c>
      <c r="F61" s="14">
        <v>0.95</v>
      </c>
      <c r="G61" s="14"/>
      <c r="H61" s="15">
        <f t="shared" si="2"/>
        <v>12.05</v>
      </c>
    </row>
    <row r="62" spans="1:9">
      <c r="A62" s="40">
        <v>14</v>
      </c>
      <c r="B62" s="2" t="s">
        <v>56</v>
      </c>
      <c r="C62" s="23" t="s">
        <v>53</v>
      </c>
      <c r="D62" s="25">
        <v>40956</v>
      </c>
      <c r="E62" s="13">
        <v>13</v>
      </c>
      <c r="F62" s="14">
        <v>1.05</v>
      </c>
      <c r="G62" s="14"/>
      <c r="H62" s="15">
        <f t="shared" si="2"/>
        <v>11.95</v>
      </c>
    </row>
    <row r="63" spans="1:9">
      <c r="A63" s="40">
        <v>15</v>
      </c>
      <c r="B63" s="28" t="s">
        <v>28</v>
      </c>
      <c r="C63" s="23" t="s">
        <v>21</v>
      </c>
      <c r="D63" s="22">
        <v>40965</v>
      </c>
      <c r="E63" s="13">
        <v>13</v>
      </c>
      <c r="F63" s="14">
        <v>1.1499999999999999</v>
      </c>
      <c r="G63" s="14"/>
      <c r="H63" s="15">
        <f t="shared" si="2"/>
        <v>11.85</v>
      </c>
    </row>
    <row r="64" spans="1:9">
      <c r="A64" s="40">
        <v>16</v>
      </c>
      <c r="B64" s="2" t="s">
        <v>41</v>
      </c>
      <c r="C64" s="23" t="s">
        <v>42</v>
      </c>
      <c r="D64" s="25">
        <v>40986</v>
      </c>
      <c r="E64" s="13">
        <v>11.5</v>
      </c>
      <c r="F64" s="14">
        <v>0.75</v>
      </c>
      <c r="G64" s="14"/>
      <c r="H64" s="15">
        <f t="shared" si="2"/>
        <v>10.75</v>
      </c>
    </row>
    <row r="65" spans="1:9">
      <c r="A65" s="40">
        <v>17</v>
      </c>
      <c r="B65" s="26" t="s">
        <v>25</v>
      </c>
      <c r="C65" s="23" t="s">
        <v>22</v>
      </c>
      <c r="D65" s="22">
        <v>41102</v>
      </c>
      <c r="E65" s="13">
        <v>10.5</v>
      </c>
      <c r="F65" s="14">
        <v>0.75</v>
      </c>
      <c r="G65" s="14"/>
      <c r="H65" s="15">
        <f t="shared" si="2"/>
        <v>9.75</v>
      </c>
    </row>
    <row r="66" spans="1:9">
      <c r="A66" s="40">
        <v>18</v>
      </c>
      <c r="B66" s="28" t="s">
        <v>26</v>
      </c>
      <c r="C66" s="23" t="s">
        <v>22</v>
      </c>
      <c r="D66" s="22">
        <v>41091</v>
      </c>
      <c r="E66" s="13">
        <v>10.5</v>
      </c>
      <c r="F66" s="14">
        <v>0.8</v>
      </c>
      <c r="G66" s="14"/>
      <c r="H66" s="15">
        <f t="shared" si="2"/>
        <v>9.6999999999999993</v>
      </c>
    </row>
    <row r="67" spans="1:9">
      <c r="A67" s="92">
        <v>19</v>
      </c>
      <c r="B67" s="93" t="s">
        <v>29</v>
      </c>
      <c r="C67" s="134" t="s">
        <v>21</v>
      </c>
      <c r="D67" s="135">
        <v>41226</v>
      </c>
      <c r="E67" s="96">
        <v>0</v>
      </c>
      <c r="F67" s="97">
        <v>0</v>
      </c>
      <c r="G67" s="98"/>
      <c r="H67" s="99">
        <f t="shared" si="2"/>
        <v>0</v>
      </c>
    </row>
    <row r="70" spans="1:9">
      <c r="B70" s="11"/>
      <c r="C70" s="32"/>
      <c r="D70" s="39"/>
      <c r="E70" s="72" t="s">
        <v>18</v>
      </c>
      <c r="F70" s="72"/>
      <c r="G70" s="72"/>
      <c r="H70" s="72"/>
    </row>
    <row r="71" spans="1:9" ht="30">
      <c r="B71" s="6" t="s">
        <v>3</v>
      </c>
      <c r="C71" s="6" t="s">
        <v>4</v>
      </c>
      <c r="D71" s="6" t="s">
        <v>5</v>
      </c>
      <c r="E71" s="35" t="s">
        <v>7</v>
      </c>
      <c r="F71" s="35" t="s">
        <v>12</v>
      </c>
      <c r="G71" s="35" t="s">
        <v>9</v>
      </c>
      <c r="H71" s="35" t="s">
        <v>17</v>
      </c>
    </row>
    <row r="72" spans="1:9">
      <c r="A72" s="90">
        <v>1</v>
      </c>
      <c r="B72" s="128" t="s">
        <v>65</v>
      </c>
      <c r="C72" s="129" t="s">
        <v>64</v>
      </c>
      <c r="D72" s="130">
        <v>40954</v>
      </c>
      <c r="E72" s="55">
        <v>13</v>
      </c>
      <c r="F72" s="56">
        <v>0.9</v>
      </c>
      <c r="G72" s="137"/>
      <c r="H72" s="138">
        <f t="shared" ref="H72:H90" si="3">SUM(E72-F72-G72)</f>
        <v>12.1</v>
      </c>
    </row>
    <row r="73" spans="1:9">
      <c r="A73" s="122">
        <v>2</v>
      </c>
      <c r="B73" s="103" t="s">
        <v>55</v>
      </c>
      <c r="C73" s="104" t="s">
        <v>53</v>
      </c>
      <c r="D73" s="105">
        <v>40725</v>
      </c>
      <c r="E73" s="106">
        <v>13</v>
      </c>
      <c r="F73" s="107">
        <v>1</v>
      </c>
      <c r="G73" s="139"/>
      <c r="H73" s="140">
        <f t="shared" si="3"/>
        <v>12</v>
      </c>
      <c r="I73" s="89"/>
    </row>
    <row r="74" spans="1:9">
      <c r="A74" s="90">
        <v>3</v>
      </c>
      <c r="B74" s="128" t="s">
        <v>63</v>
      </c>
      <c r="C74" s="129" t="s">
        <v>64</v>
      </c>
      <c r="D74" s="130">
        <v>41054</v>
      </c>
      <c r="E74" s="55">
        <v>13</v>
      </c>
      <c r="F74" s="56">
        <v>1.2</v>
      </c>
      <c r="G74" s="137"/>
      <c r="H74" s="138">
        <f t="shared" si="3"/>
        <v>11.8</v>
      </c>
    </row>
    <row r="75" spans="1:9">
      <c r="A75" s="103">
        <v>4</v>
      </c>
      <c r="B75" s="126" t="s">
        <v>59</v>
      </c>
      <c r="C75" s="109" t="s">
        <v>53</v>
      </c>
      <c r="D75" s="127">
        <v>41073</v>
      </c>
      <c r="E75" s="106">
        <v>13</v>
      </c>
      <c r="F75" s="107">
        <v>1.3</v>
      </c>
      <c r="G75" s="139"/>
      <c r="H75" s="140">
        <f t="shared" si="3"/>
        <v>11.7</v>
      </c>
      <c r="I75" s="89"/>
    </row>
    <row r="76" spans="1:9">
      <c r="A76" s="103">
        <v>5</v>
      </c>
      <c r="B76" s="103" t="s">
        <v>56</v>
      </c>
      <c r="C76" s="104" t="s">
        <v>53</v>
      </c>
      <c r="D76" s="105">
        <v>40956</v>
      </c>
      <c r="E76" s="106">
        <v>13</v>
      </c>
      <c r="F76" s="107">
        <v>1.4</v>
      </c>
      <c r="G76" s="139"/>
      <c r="H76" s="140">
        <f t="shared" si="3"/>
        <v>11.6</v>
      </c>
      <c r="I76" s="89"/>
    </row>
    <row r="77" spans="1:9">
      <c r="A77" s="103">
        <v>6</v>
      </c>
      <c r="B77" s="124" t="s">
        <v>27</v>
      </c>
      <c r="C77" s="133" t="s">
        <v>21</v>
      </c>
      <c r="D77" s="125">
        <v>40885</v>
      </c>
      <c r="E77" s="106">
        <v>13</v>
      </c>
      <c r="F77" s="107">
        <v>1.5</v>
      </c>
      <c r="G77" s="139"/>
      <c r="H77" s="140">
        <f>SUM(E77-F77-G77)</f>
        <v>11.5</v>
      </c>
      <c r="I77" s="89"/>
    </row>
    <row r="78" spans="1:9">
      <c r="A78" s="103">
        <v>7</v>
      </c>
      <c r="B78" s="103" t="s">
        <v>54</v>
      </c>
      <c r="C78" s="133" t="s">
        <v>53</v>
      </c>
      <c r="D78" s="105">
        <v>40824</v>
      </c>
      <c r="E78" s="106">
        <v>13</v>
      </c>
      <c r="F78" s="107">
        <v>1.5</v>
      </c>
      <c r="G78" s="139"/>
      <c r="H78" s="140">
        <f>SUM(E78-F78-G78)</f>
        <v>11.5</v>
      </c>
      <c r="I78" s="89"/>
    </row>
    <row r="79" spans="1:9">
      <c r="A79" s="40">
        <v>8</v>
      </c>
      <c r="B79" s="2" t="s">
        <v>58</v>
      </c>
      <c r="C79" s="23" t="s">
        <v>53</v>
      </c>
      <c r="D79" s="25">
        <v>40703</v>
      </c>
      <c r="E79" s="13">
        <v>13</v>
      </c>
      <c r="F79" s="14">
        <v>1.5</v>
      </c>
      <c r="G79" s="34"/>
      <c r="H79" s="33">
        <f>SUM(E79-F79-G79)</f>
        <v>11.5</v>
      </c>
      <c r="I79" s="89"/>
    </row>
    <row r="80" spans="1:9">
      <c r="A80" s="52">
        <v>9</v>
      </c>
      <c r="B80" s="128" t="s">
        <v>57</v>
      </c>
      <c r="C80" s="129" t="s">
        <v>53</v>
      </c>
      <c r="D80" s="130">
        <v>41015</v>
      </c>
      <c r="E80" s="55">
        <v>13</v>
      </c>
      <c r="F80" s="56">
        <v>1.6</v>
      </c>
      <c r="G80" s="137"/>
      <c r="H80" s="138">
        <f t="shared" si="3"/>
        <v>11.4</v>
      </c>
    </row>
    <row r="81" spans="1:8">
      <c r="A81" s="40">
        <v>10</v>
      </c>
      <c r="B81" s="2" t="s">
        <v>41</v>
      </c>
      <c r="C81" s="23" t="s">
        <v>42</v>
      </c>
      <c r="D81" s="25">
        <v>40986</v>
      </c>
      <c r="E81" s="13">
        <v>12.7</v>
      </c>
      <c r="F81" s="14">
        <v>1.8</v>
      </c>
      <c r="G81" s="34"/>
      <c r="H81" s="33">
        <f t="shared" si="3"/>
        <v>10.899999999999999</v>
      </c>
    </row>
    <row r="82" spans="1:8">
      <c r="A82" s="40">
        <v>11</v>
      </c>
      <c r="B82" s="2" t="s">
        <v>43</v>
      </c>
      <c r="C82" s="23" t="s">
        <v>42</v>
      </c>
      <c r="D82" s="25">
        <v>41073</v>
      </c>
      <c r="E82" s="13">
        <v>13</v>
      </c>
      <c r="F82" s="14">
        <v>2.2000000000000002</v>
      </c>
      <c r="G82" s="34"/>
      <c r="H82" s="33">
        <f t="shared" si="3"/>
        <v>10.8</v>
      </c>
    </row>
    <row r="83" spans="1:8">
      <c r="A83" s="40">
        <v>12</v>
      </c>
      <c r="B83" s="28" t="s">
        <v>28</v>
      </c>
      <c r="C83" s="23" t="s">
        <v>21</v>
      </c>
      <c r="D83" s="22">
        <v>40965</v>
      </c>
      <c r="E83" s="13">
        <v>12.7</v>
      </c>
      <c r="F83" s="14">
        <v>2.1</v>
      </c>
      <c r="G83" s="34"/>
      <c r="H83" s="33">
        <f t="shared" si="3"/>
        <v>10.6</v>
      </c>
    </row>
    <row r="84" spans="1:8">
      <c r="A84" s="40">
        <v>13</v>
      </c>
      <c r="B84" s="26" t="s">
        <v>25</v>
      </c>
      <c r="C84" s="23" t="s">
        <v>22</v>
      </c>
      <c r="D84" s="22">
        <v>41102</v>
      </c>
      <c r="E84" s="13">
        <v>12.3</v>
      </c>
      <c r="F84" s="14">
        <v>2.7</v>
      </c>
      <c r="G84" s="34"/>
      <c r="H84" s="33">
        <f t="shared" si="3"/>
        <v>9.6000000000000014</v>
      </c>
    </row>
    <row r="85" spans="1:8">
      <c r="A85" s="40">
        <v>14</v>
      </c>
      <c r="B85" s="28" t="s">
        <v>26</v>
      </c>
      <c r="C85" s="23" t="s">
        <v>22</v>
      </c>
      <c r="D85" s="22">
        <v>41091</v>
      </c>
      <c r="E85" s="13">
        <v>12.2</v>
      </c>
      <c r="F85" s="14">
        <v>3.4</v>
      </c>
      <c r="G85" s="34"/>
      <c r="H85" s="33">
        <f t="shared" si="3"/>
        <v>8.7999999999999989</v>
      </c>
    </row>
    <row r="86" spans="1:8">
      <c r="A86" s="40">
        <v>15</v>
      </c>
      <c r="B86" s="2" t="s">
        <v>49</v>
      </c>
      <c r="C86" s="23" t="s">
        <v>48</v>
      </c>
      <c r="D86" s="25">
        <v>40713</v>
      </c>
      <c r="E86" s="13">
        <v>0</v>
      </c>
      <c r="F86" s="14">
        <v>0</v>
      </c>
      <c r="G86" s="34"/>
      <c r="H86" s="33">
        <f t="shared" si="3"/>
        <v>0</v>
      </c>
    </row>
    <row r="87" spans="1:8">
      <c r="A87" s="40">
        <v>16</v>
      </c>
      <c r="B87" s="2" t="s">
        <v>50</v>
      </c>
      <c r="C87" s="23" t="s">
        <v>48</v>
      </c>
      <c r="D87" s="25">
        <v>40975</v>
      </c>
      <c r="E87" s="13">
        <v>0</v>
      </c>
      <c r="F87" s="14">
        <v>0</v>
      </c>
      <c r="G87" s="34"/>
      <c r="H87" s="33">
        <f t="shared" si="3"/>
        <v>0</v>
      </c>
    </row>
    <row r="88" spans="1:8">
      <c r="A88" s="40">
        <v>17</v>
      </c>
      <c r="B88" s="29" t="s">
        <v>31</v>
      </c>
      <c r="C88" s="23" t="s">
        <v>23</v>
      </c>
      <c r="D88" s="22">
        <v>41243</v>
      </c>
      <c r="E88" s="13">
        <v>0</v>
      </c>
      <c r="F88" s="14">
        <v>0</v>
      </c>
      <c r="G88" s="34"/>
      <c r="H88" s="33">
        <f t="shared" si="3"/>
        <v>0</v>
      </c>
    </row>
    <row r="89" spans="1:8">
      <c r="A89" s="40">
        <v>18</v>
      </c>
      <c r="B89" s="2" t="s">
        <v>30</v>
      </c>
      <c r="C89" s="23" t="s">
        <v>23</v>
      </c>
      <c r="D89" s="25">
        <v>40778</v>
      </c>
      <c r="E89" s="13">
        <v>0</v>
      </c>
      <c r="F89" s="14">
        <v>0</v>
      </c>
      <c r="G89" s="34"/>
      <c r="H89" s="33">
        <f t="shared" si="3"/>
        <v>0</v>
      </c>
    </row>
    <row r="90" spans="1:8">
      <c r="A90" s="92">
        <v>19</v>
      </c>
      <c r="B90" s="93" t="s">
        <v>29</v>
      </c>
      <c r="C90" s="134" t="s">
        <v>21</v>
      </c>
      <c r="D90" s="135">
        <v>41226</v>
      </c>
      <c r="E90" s="96">
        <v>0</v>
      </c>
      <c r="F90" s="97">
        <v>0</v>
      </c>
      <c r="G90" s="100"/>
      <c r="H90" s="101">
        <f t="shared" si="3"/>
        <v>0</v>
      </c>
    </row>
  </sheetData>
  <sortState ref="B77:H79">
    <sortCondition descending="1" ref="D77:D79"/>
  </sortState>
  <mergeCells count="4">
    <mergeCell ref="E1:H1"/>
    <mergeCell ref="E24:H24"/>
    <mergeCell ref="E47:H47"/>
    <mergeCell ref="E70:H70"/>
  </mergeCells>
  <dataValidations count="1">
    <dataValidation type="custom" allowBlank="1" showInputMessage="1" showErrorMessage="1" sqref="H72:H90 H3:H21 H49:H67 H26:H44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8"/>
  <sheetViews>
    <sheetView topLeftCell="A9" workbookViewId="0">
      <selection activeCell="N23" sqref="N23"/>
    </sheetView>
  </sheetViews>
  <sheetFormatPr defaultRowHeight="15"/>
  <cols>
    <col min="1" max="1" width="3" bestFit="1" customWidth="1"/>
    <col min="2" max="2" width="20.42578125" bestFit="1" customWidth="1"/>
    <col min="3" max="3" width="25.85546875" bestFit="1" customWidth="1"/>
    <col min="4" max="4" width="10.7109375" bestFit="1" customWidth="1"/>
    <col min="5" max="6" width="5.5703125" bestFit="1" customWidth="1"/>
    <col min="7" max="7" width="6" bestFit="1" customWidth="1"/>
    <col min="8" max="8" width="7" bestFit="1" customWidth="1"/>
    <col min="9" max="10" width="5.5703125" bestFit="1" customWidth="1"/>
    <col min="11" max="11" width="6" bestFit="1" customWidth="1"/>
    <col min="12" max="12" width="7" bestFit="1" customWidth="1"/>
    <col min="13" max="14" width="5.5703125" bestFit="1" customWidth="1"/>
    <col min="15" max="15" width="6" bestFit="1" customWidth="1"/>
    <col min="16" max="16" width="6.7109375" customWidth="1"/>
    <col min="17" max="18" width="5.5703125" bestFit="1" customWidth="1"/>
    <col min="19" max="19" width="6" bestFit="1" customWidth="1"/>
    <col min="20" max="20" width="6.5703125" customWidth="1"/>
    <col min="21" max="21" width="8.42578125" bestFit="1" customWidth="1"/>
  </cols>
  <sheetData>
    <row r="1" spans="1:22" ht="18.75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8.75">
      <c r="A2" s="3"/>
      <c r="B2" s="67" t="s">
        <v>19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 ht="15.75">
      <c r="A3" s="43"/>
      <c r="B3" s="49" t="s">
        <v>15</v>
      </c>
      <c r="C3" s="43"/>
      <c r="D3" s="48"/>
      <c r="E3" s="78" t="s">
        <v>0</v>
      </c>
      <c r="F3" s="79"/>
      <c r="G3" s="79"/>
      <c r="H3" s="80"/>
      <c r="I3" s="81" t="s">
        <v>1</v>
      </c>
      <c r="J3" s="82"/>
      <c r="K3" s="82"/>
      <c r="L3" s="83"/>
      <c r="M3" s="84" t="s">
        <v>2</v>
      </c>
      <c r="N3" s="85"/>
      <c r="O3" s="85"/>
      <c r="P3" s="86"/>
      <c r="Q3" s="75" t="s">
        <v>18</v>
      </c>
      <c r="R3" s="76"/>
      <c r="S3" s="76"/>
      <c r="T3" s="77"/>
      <c r="U3" s="48"/>
      <c r="V3" s="43"/>
    </row>
    <row r="4" spans="1:22" ht="30">
      <c r="B4" s="6" t="s">
        <v>3</v>
      </c>
      <c r="C4" s="6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47" t="s">
        <v>7</v>
      </c>
      <c r="R4" s="47" t="s">
        <v>12</v>
      </c>
      <c r="S4" s="47" t="s">
        <v>9</v>
      </c>
      <c r="T4" s="47" t="s">
        <v>17</v>
      </c>
      <c r="U4" s="50" t="s">
        <v>6</v>
      </c>
      <c r="V4" s="43"/>
    </row>
    <row r="5" spans="1:22" ht="15.75">
      <c r="A5" s="52">
        <v>1</v>
      </c>
      <c r="B5" s="52" t="s">
        <v>45</v>
      </c>
      <c r="C5" s="53" t="s">
        <v>42</v>
      </c>
      <c r="D5" s="54">
        <v>39828</v>
      </c>
      <c r="E5" s="61">
        <v>13.5</v>
      </c>
      <c r="F5" s="56">
        <v>1</v>
      </c>
      <c r="G5" s="56"/>
      <c r="H5" s="57">
        <f t="shared" ref="H5:H16" si="0">SUM(E5-F5-G5)</f>
        <v>12.5</v>
      </c>
      <c r="I5" s="55">
        <v>13</v>
      </c>
      <c r="J5" s="56">
        <v>1.2</v>
      </c>
      <c r="K5" s="56"/>
      <c r="L5" s="57">
        <f t="shared" ref="L5:L16" si="1">SUM(I5-J5-K5)</f>
        <v>11.8</v>
      </c>
      <c r="M5" s="55">
        <v>13.5</v>
      </c>
      <c r="N5" s="56">
        <v>0.4</v>
      </c>
      <c r="O5" s="56"/>
      <c r="P5" s="57">
        <f t="shared" ref="P5:P16" si="2">SUM(M5-N5-O5)</f>
        <v>13.1</v>
      </c>
      <c r="Q5" s="55">
        <v>13</v>
      </c>
      <c r="R5" s="56">
        <v>1.5</v>
      </c>
      <c r="S5" s="62"/>
      <c r="T5" s="63">
        <f t="shared" ref="T5:T16" si="3">SUM(Q5-R5-S5)</f>
        <v>11.5</v>
      </c>
      <c r="U5" s="60">
        <f t="shared" ref="U5:U16" si="4">SUM(H5,L5,P5,T5)-MIN(H5,L5,P5,T5)</f>
        <v>37.4</v>
      </c>
      <c r="V5" s="141"/>
    </row>
    <row r="6" spans="1:22" ht="15.75">
      <c r="A6" s="52">
        <v>2</v>
      </c>
      <c r="B6" s="52" t="s">
        <v>38</v>
      </c>
      <c r="C6" s="53" t="s">
        <v>23</v>
      </c>
      <c r="D6" s="54">
        <v>40459</v>
      </c>
      <c r="E6" s="61">
        <v>13.5</v>
      </c>
      <c r="F6" s="56">
        <v>1.35</v>
      </c>
      <c r="G6" s="56"/>
      <c r="H6" s="57">
        <f t="shared" si="0"/>
        <v>12.15</v>
      </c>
      <c r="I6" s="55">
        <v>13.5</v>
      </c>
      <c r="J6" s="56">
        <v>0.8</v>
      </c>
      <c r="K6" s="56"/>
      <c r="L6" s="57">
        <f t="shared" si="1"/>
        <v>12.7</v>
      </c>
      <c r="M6" s="55">
        <v>13</v>
      </c>
      <c r="N6" s="56">
        <v>0.55000000000000004</v>
      </c>
      <c r="O6" s="56"/>
      <c r="P6" s="57">
        <f t="shared" si="2"/>
        <v>12.45</v>
      </c>
      <c r="Q6" s="55">
        <v>0</v>
      </c>
      <c r="R6" s="56">
        <v>0</v>
      </c>
      <c r="S6" s="62"/>
      <c r="T6" s="63">
        <f t="shared" si="3"/>
        <v>0</v>
      </c>
      <c r="U6" s="60">
        <f t="shared" si="4"/>
        <v>37.299999999999997</v>
      </c>
      <c r="V6" s="141"/>
    </row>
    <row r="7" spans="1:22" ht="15.75">
      <c r="A7" s="52">
        <v>3</v>
      </c>
      <c r="B7" s="52" t="s">
        <v>61</v>
      </c>
      <c r="C7" s="53" t="s">
        <v>53</v>
      </c>
      <c r="D7" s="54">
        <v>40423</v>
      </c>
      <c r="E7" s="61">
        <v>13.3</v>
      </c>
      <c r="F7" s="56">
        <v>2.4500000000000002</v>
      </c>
      <c r="G7" s="56"/>
      <c r="H7" s="57">
        <f t="shared" si="0"/>
        <v>10.850000000000001</v>
      </c>
      <c r="I7" s="55">
        <v>13.5</v>
      </c>
      <c r="J7" s="56">
        <v>1.55</v>
      </c>
      <c r="K7" s="56"/>
      <c r="L7" s="57">
        <f t="shared" si="1"/>
        <v>11.95</v>
      </c>
      <c r="M7" s="55">
        <v>13.5</v>
      </c>
      <c r="N7" s="56">
        <v>0.55000000000000004</v>
      </c>
      <c r="O7" s="56"/>
      <c r="P7" s="57">
        <f t="shared" si="2"/>
        <v>12.95</v>
      </c>
      <c r="Q7" s="55">
        <v>13.5</v>
      </c>
      <c r="R7" s="56">
        <v>1.8</v>
      </c>
      <c r="S7" s="62"/>
      <c r="T7" s="63">
        <f t="shared" si="3"/>
        <v>11.7</v>
      </c>
      <c r="U7" s="60">
        <f t="shared" si="4"/>
        <v>36.6</v>
      </c>
      <c r="V7" s="141"/>
    </row>
    <row r="8" spans="1:22" ht="15.75">
      <c r="A8" s="40">
        <v>4</v>
      </c>
      <c r="B8" s="2" t="s">
        <v>33</v>
      </c>
      <c r="C8" s="23" t="s">
        <v>21</v>
      </c>
      <c r="D8" s="25">
        <v>40444</v>
      </c>
      <c r="E8" s="21">
        <v>12.9</v>
      </c>
      <c r="F8" s="14">
        <v>2.2000000000000002</v>
      </c>
      <c r="G8" s="14"/>
      <c r="H8" s="15">
        <f t="shared" si="0"/>
        <v>10.7</v>
      </c>
      <c r="I8" s="13">
        <v>13.5</v>
      </c>
      <c r="J8" s="14">
        <v>1.25</v>
      </c>
      <c r="K8" s="14">
        <v>0.3</v>
      </c>
      <c r="L8" s="15">
        <f t="shared" si="1"/>
        <v>11.95</v>
      </c>
      <c r="M8" s="13">
        <v>13.5</v>
      </c>
      <c r="N8" s="14">
        <v>0.95</v>
      </c>
      <c r="O8" s="14"/>
      <c r="P8" s="15">
        <f t="shared" si="2"/>
        <v>12.55</v>
      </c>
      <c r="Q8" s="13">
        <v>13.5</v>
      </c>
      <c r="R8" s="14">
        <v>2.2000000000000002</v>
      </c>
      <c r="S8" s="34"/>
      <c r="T8" s="33">
        <f t="shared" si="3"/>
        <v>11.3</v>
      </c>
      <c r="U8" s="16">
        <f t="shared" si="4"/>
        <v>35.799999999999997</v>
      </c>
      <c r="V8" s="43"/>
    </row>
    <row r="9" spans="1:22" ht="15.75">
      <c r="A9" s="40">
        <v>5</v>
      </c>
      <c r="B9" s="2" t="s">
        <v>60</v>
      </c>
      <c r="C9" s="23" t="s">
        <v>53</v>
      </c>
      <c r="D9" s="25">
        <v>39936</v>
      </c>
      <c r="E9" s="21">
        <v>13.1</v>
      </c>
      <c r="F9" s="14">
        <v>2.8</v>
      </c>
      <c r="G9" s="14"/>
      <c r="H9" s="15">
        <f t="shared" si="0"/>
        <v>10.3</v>
      </c>
      <c r="I9" s="13">
        <v>12.7</v>
      </c>
      <c r="J9" s="14">
        <v>1.6</v>
      </c>
      <c r="K9" s="14"/>
      <c r="L9" s="15">
        <f t="shared" si="1"/>
        <v>11.1</v>
      </c>
      <c r="M9" s="13">
        <v>13.5</v>
      </c>
      <c r="N9" s="14">
        <v>0.65</v>
      </c>
      <c r="O9" s="14"/>
      <c r="P9" s="15">
        <f t="shared" si="2"/>
        <v>12.85</v>
      </c>
      <c r="Q9" s="13">
        <v>13.4</v>
      </c>
      <c r="R9" s="14">
        <v>1.7</v>
      </c>
      <c r="S9" s="34"/>
      <c r="T9" s="33">
        <f t="shared" si="3"/>
        <v>11.700000000000001</v>
      </c>
      <c r="U9" s="16">
        <f t="shared" si="4"/>
        <v>35.650000000000006</v>
      </c>
      <c r="V9" s="43"/>
    </row>
    <row r="10" spans="1:22" ht="15.75">
      <c r="A10" s="40">
        <v>6</v>
      </c>
      <c r="B10" s="26" t="s">
        <v>36</v>
      </c>
      <c r="C10" s="23" t="s">
        <v>23</v>
      </c>
      <c r="D10" s="24">
        <v>40260</v>
      </c>
      <c r="E10" s="21">
        <v>13.3</v>
      </c>
      <c r="F10" s="14">
        <v>2</v>
      </c>
      <c r="G10" s="14"/>
      <c r="H10" s="15">
        <f t="shared" si="0"/>
        <v>11.3</v>
      </c>
      <c r="I10" s="13">
        <v>13.5</v>
      </c>
      <c r="J10" s="14">
        <v>2.1</v>
      </c>
      <c r="K10" s="14"/>
      <c r="L10" s="15">
        <f t="shared" si="1"/>
        <v>11.4</v>
      </c>
      <c r="M10" s="13">
        <v>13.5</v>
      </c>
      <c r="N10" s="14">
        <v>0.6</v>
      </c>
      <c r="O10" s="14"/>
      <c r="P10" s="15">
        <f t="shared" si="2"/>
        <v>12.9</v>
      </c>
      <c r="Q10" s="13">
        <v>0</v>
      </c>
      <c r="R10" s="14">
        <v>0</v>
      </c>
      <c r="S10" s="34"/>
      <c r="T10" s="33">
        <f t="shared" si="3"/>
        <v>0</v>
      </c>
      <c r="U10" s="16">
        <f t="shared" si="4"/>
        <v>35.6</v>
      </c>
      <c r="V10" s="43"/>
    </row>
    <row r="11" spans="1:22" ht="15.75">
      <c r="A11" s="40">
        <v>7</v>
      </c>
      <c r="B11" s="2" t="s">
        <v>37</v>
      </c>
      <c r="C11" s="23" t="s">
        <v>23</v>
      </c>
      <c r="D11" s="24">
        <v>39909</v>
      </c>
      <c r="E11" s="21">
        <v>13.5</v>
      </c>
      <c r="F11" s="14">
        <v>2.2000000000000002</v>
      </c>
      <c r="G11" s="14"/>
      <c r="H11" s="15">
        <f t="shared" si="0"/>
        <v>11.3</v>
      </c>
      <c r="I11" s="13">
        <v>13</v>
      </c>
      <c r="J11" s="14">
        <v>1.2</v>
      </c>
      <c r="K11" s="14"/>
      <c r="L11" s="15">
        <f t="shared" si="1"/>
        <v>11.8</v>
      </c>
      <c r="M11" s="13">
        <v>13</v>
      </c>
      <c r="N11" s="14">
        <v>0.57499999999999996</v>
      </c>
      <c r="O11" s="14"/>
      <c r="P11" s="15">
        <f t="shared" si="2"/>
        <v>12.425000000000001</v>
      </c>
      <c r="Q11" s="13">
        <v>0</v>
      </c>
      <c r="R11" s="14">
        <v>0</v>
      </c>
      <c r="S11" s="34"/>
      <c r="T11" s="33">
        <f t="shared" si="3"/>
        <v>0</v>
      </c>
      <c r="U11" s="16">
        <f t="shared" si="4"/>
        <v>35.525000000000006</v>
      </c>
      <c r="V11" s="43"/>
    </row>
    <row r="12" spans="1:22" ht="15.75">
      <c r="A12" s="40">
        <v>8</v>
      </c>
      <c r="B12" s="26" t="s">
        <v>35</v>
      </c>
      <c r="C12" s="23" t="s">
        <v>20</v>
      </c>
      <c r="D12" s="24">
        <v>40242</v>
      </c>
      <c r="E12" s="21">
        <v>12</v>
      </c>
      <c r="F12" s="14">
        <v>1.95</v>
      </c>
      <c r="G12" s="14"/>
      <c r="H12" s="15">
        <f t="shared" si="0"/>
        <v>10.050000000000001</v>
      </c>
      <c r="I12" s="13">
        <v>12.4</v>
      </c>
      <c r="J12" s="14">
        <v>1.4</v>
      </c>
      <c r="K12" s="14"/>
      <c r="L12" s="15">
        <f t="shared" si="1"/>
        <v>11</v>
      </c>
      <c r="M12" s="13">
        <v>13.5</v>
      </c>
      <c r="N12" s="14">
        <v>0.7</v>
      </c>
      <c r="O12" s="14"/>
      <c r="P12" s="15">
        <f t="shared" si="2"/>
        <v>12.8</v>
      </c>
      <c r="Q12" s="13">
        <v>12</v>
      </c>
      <c r="R12" s="14">
        <v>0.4</v>
      </c>
      <c r="S12" s="34"/>
      <c r="T12" s="33">
        <f t="shared" si="3"/>
        <v>11.6</v>
      </c>
      <c r="U12" s="16">
        <f t="shared" si="4"/>
        <v>35.400000000000006</v>
      </c>
      <c r="V12" s="43"/>
    </row>
    <row r="13" spans="1:22" ht="15.75">
      <c r="A13" s="40">
        <v>9</v>
      </c>
      <c r="B13" s="2" t="s">
        <v>62</v>
      </c>
      <c r="C13" s="23" t="s">
        <v>53</v>
      </c>
      <c r="D13" s="25">
        <v>40526</v>
      </c>
      <c r="E13" s="21">
        <v>13.4</v>
      </c>
      <c r="F13" s="14">
        <v>2.5499999999999998</v>
      </c>
      <c r="G13" s="14">
        <v>0.3</v>
      </c>
      <c r="H13" s="15">
        <f t="shared" si="0"/>
        <v>10.55</v>
      </c>
      <c r="I13" s="13">
        <v>13.3</v>
      </c>
      <c r="J13" s="14">
        <v>2.2999999999999998</v>
      </c>
      <c r="K13" s="14">
        <v>0.1</v>
      </c>
      <c r="L13" s="15">
        <f t="shared" si="1"/>
        <v>10.9</v>
      </c>
      <c r="M13" s="13">
        <v>13.5</v>
      </c>
      <c r="N13" s="14">
        <v>0.5</v>
      </c>
      <c r="O13" s="14"/>
      <c r="P13" s="15">
        <f t="shared" si="2"/>
        <v>13</v>
      </c>
      <c r="Q13" s="13">
        <v>13.5</v>
      </c>
      <c r="R13" s="14">
        <v>2</v>
      </c>
      <c r="S13" s="34"/>
      <c r="T13" s="33">
        <f t="shared" si="3"/>
        <v>11.5</v>
      </c>
      <c r="U13" s="16">
        <f t="shared" si="4"/>
        <v>35.400000000000006</v>
      </c>
      <c r="V13" s="43"/>
    </row>
    <row r="14" spans="1:22" ht="15.75">
      <c r="A14" s="40">
        <v>10</v>
      </c>
      <c r="B14" s="2" t="s">
        <v>51</v>
      </c>
      <c r="C14" s="23" t="s">
        <v>48</v>
      </c>
      <c r="D14" s="25">
        <v>40284</v>
      </c>
      <c r="E14" s="21">
        <v>12.8</v>
      </c>
      <c r="F14" s="14">
        <v>2.25</v>
      </c>
      <c r="G14" s="14"/>
      <c r="H14" s="15">
        <f t="shared" si="0"/>
        <v>10.55</v>
      </c>
      <c r="I14" s="13">
        <v>13.3</v>
      </c>
      <c r="J14" s="14">
        <v>2.1</v>
      </c>
      <c r="K14" s="14"/>
      <c r="L14" s="15">
        <f t="shared" si="1"/>
        <v>11.200000000000001</v>
      </c>
      <c r="M14" s="13">
        <v>13.5</v>
      </c>
      <c r="N14" s="14">
        <v>0.5</v>
      </c>
      <c r="O14" s="14"/>
      <c r="P14" s="15">
        <f t="shared" si="2"/>
        <v>13</v>
      </c>
      <c r="Q14" s="13">
        <v>0</v>
      </c>
      <c r="R14" s="14">
        <v>0</v>
      </c>
      <c r="S14" s="34"/>
      <c r="T14" s="33">
        <f t="shared" si="3"/>
        <v>0</v>
      </c>
      <c r="U14" s="16">
        <f t="shared" si="4"/>
        <v>34.75</v>
      </c>
      <c r="V14" s="43"/>
    </row>
    <row r="15" spans="1:22" ht="15.75">
      <c r="A15" s="40">
        <v>11</v>
      </c>
      <c r="B15" s="2" t="s">
        <v>44</v>
      </c>
      <c r="C15" s="23" t="s">
        <v>42</v>
      </c>
      <c r="D15" s="25">
        <v>39949</v>
      </c>
      <c r="E15" s="21">
        <v>12.9</v>
      </c>
      <c r="F15" s="14">
        <v>1.65</v>
      </c>
      <c r="G15" s="14"/>
      <c r="H15" s="15">
        <f t="shared" si="0"/>
        <v>11.25</v>
      </c>
      <c r="I15" s="13">
        <v>12.1</v>
      </c>
      <c r="J15" s="14">
        <v>0.95</v>
      </c>
      <c r="K15" s="14"/>
      <c r="L15" s="15">
        <f t="shared" si="1"/>
        <v>11.15</v>
      </c>
      <c r="M15" s="13">
        <v>13.5</v>
      </c>
      <c r="N15" s="14">
        <v>1.3</v>
      </c>
      <c r="O15" s="14"/>
      <c r="P15" s="15">
        <f t="shared" si="2"/>
        <v>12.2</v>
      </c>
      <c r="Q15" s="13">
        <v>0</v>
      </c>
      <c r="R15" s="14">
        <v>0</v>
      </c>
      <c r="S15" s="34"/>
      <c r="T15" s="33">
        <f t="shared" si="3"/>
        <v>0</v>
      </c>
      <c r="U15" s="16">
        <f t="shared" si="4"/>
        <v>34.599999999999994</v>
      </c>
      <c r="V15" s="43"/>
    </row>
    <row r="16" spans="1:22" ht="15.75">
      <c r="A16" s="40">
        <v>12</v>
      </c>
      <c r="B16" s="2" t="s">
        <v>52</v>
      </c>
      <c r="C16" s="23" t="s">
        <v>48</v>
      </c>
      <c r="D16" s="25">
        <v>39827</v>
      </c>
      <c r="E16" s="21">
        <v>13.5</v>
      </c>
      <c r="F16" s="14">
        <v>4.5</v>
      </c>
      <c r="G16" s="14"/>
      <c r="H16" s="15">
        <f t="shared" si="0"/>
        <v>9</v>
      </c>
      <c r="I16" s="13">
        <v>13.5</v>
      </c>
      <c r="J16" s="14">
        <v>2.2000000000000002</v>
      </c>
      <c r="K16" s="14"/>
      <c r="L16" s="15">
        <f t="shared" si="1"/>
        <v>11.3</v>
      </c>
      <c r="M16" s="13">
        <v>13.5</v>
      </c>
      <c r="N16" s="14">
        <v>0.8</v>
      </c>
      <c r="O16" s="14"/>
      <c r="P16" s="15">
        <f t="shared" si="2"/>
        <v>12.7</v>
      </c>
      <c r="Q16" s="13">
        <v>0</v>
      </c>
      <c r="R16" s="14">
        <v>0</v>
      </c>
      <c r="S16" s="34"/>
      <c r="T16" s="33">
        <f t="shared" si="3"/>
        <v>0</v>
      </c>
      <c r="U16" s="16">
        <f t="shared" si="4"/>
        <v>33</v>
      </c>
      <c r="V16" s="43"/>
    </row>
    <row r="17" spans="1:22" ht="15.75">
      <c r="C17" s="1"/>
      <c r="D17" s="30"/>
      <c r="E17" s="17"/>
      <c r="F17" s="18"/>
      <c r="G17" s="18"/>
      <c r="H17" s="19"/>
      <c r="I17" s="17"/>
      <c r="J17" s="18"/>
      <c r="K17" s="18"/>
      <c r="L17" s="19"/>
      <c r="M17" s="17"/>
      <c r="N17" s="18"/>
      <c r="O17" s="18"/>
      <c r="P17" s="19"/>
      <c r="Q17" s="17"/>
      <c r="R17" s="18"/>
      <c r="S17" s="46"/>
      <c r="T17" s="45"/>
      <c r="U17" s="31"/>
      <c r="V17" s="43"/>
    </row>
    <row r="18" spans="1:22" ht="15.75">
      <c r="U18" s="43"/>
      <c r="V18" s="43"/>
    </row>
    <row r="19" spans="1:22" ht="15.75">
      <c r="B19" s="11"/>
      <c r="C19" s="11"/>
      <c r="D19" s="41"/>
      <c r="E19" s="64" t="s">
        <v>14</v>
      </c>
      <c r="F19" s="65"/>
      <c r="G19" s="65"/>
      <c r="H19" s="66"/>
      <c r="I19" s="44"/>
      <c r="U19" s="43"/>
      <c r="V19" s="43"/>
    </row>
    <row r="20" spans="1:22" ht="30">
      <c r="B20" s="6" t="s">
        <v>3</v>
      </c>
      <c r="C20" s="6" t="s">
        <v>4</v>
      </c>
      <c r="D20" s="6" t="s">
        <v>5</v>
      </c>
      <c r="E20" s="12" t="s">
        <v>7</v>
      </c>
      <c r="F20" s="12" t="s">
        <v>12</v>
      </c>
      <c r="G20" s="12" t="s">
        <v>9</v>
      </c>
      <c r="H20" s="12" t="s">
        <v>16</v>
      </c>
      <c r="U20" s="43"/>
      <c r="V20" s="43"/>
    </row>
    <row r="21" spans="1:22" ht="15.75">
      <c r="A21" s="110">
        <v>1</v>
      </c>
      <c r="B21" s="110" t="s">
        <v>62</v>
      </c>
      <c r="C21" s="111" t="s">
        <v>53</v>
      </c>
      <c r="D21" s="112">
        <v>40526</v>
      </c>
      <c r="E21" s="113">
        <v>23.5</v>
      </c>
      <c r="F21" s="114">
        <v>0.9</v>
      </c>
      <c r="G21" s="114"/>
      <c r="H21" s="115">
        <f t="shared" ref="H21:H28" si="5">SUM(E21-F21-G21)</f>
        <v>22.6</v>
      </c>
      <c r="I21" s="89"/>
      <c r="U21" s="43"/>
      <c r="V21" s="43"/>
    </row>
    <row r="22" spans="1:22">
      <c r="A22" s="110">
        <v>2</v>
      </c>
      <c r="B22" s="110" t="s">
        <v>61</v>
      </c>
      <c r="C22" s="111" t="s">
        <v>53</v>
      </c>
      <c r="D22" s="112">
        <v>40423</v>
      </c>
      <c r="E22" s="113">
        <v>23.5</v>
      </c>
      <c r="F22" s="114">
        <v>0.95</v>
      </c>
      <c r="G22" s="114"/>
      <c r="H22" s="115">
        <f t="shared" si="5"/>
        <v>22.55</v>
      </c>
      <c r="I22" s="142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2">
      <c r="A23" s="110">
        <v>3</v>
      </c>
      <c r="B23" s="110" t="s">
        <v>33</v>
      </c>
      <c r="C23" s="111" t="s">
        <v>21</v>
      </c>
      <c r="D23" s="112">
        <v>40444</v>
      </c>
      <c r="E23" s="113">
        <v>23.5</v>
      </c>
      <c r="F23" s="114">
        <v>1.1000000000000001</v>
      </c>
      <c r="G23" s="114"/>
      <c r="H23" s="115">
        <f t="shared" si="5"/>
        <v>22.4</v>
      </c>
      <c r="I23" s="89"/>
    </row>
    <row r="24" spans="1:22">
      <c r="A24" s="110">
        <v>4</v>
      </c>
      <c r="B24" s="110" t="s">
        <v>51</v>
      </c>
      <c r="C24" s="111" t="s">
        <v>48</v>
      </c>
      <c r="D24" s="112">
        <v>40284</v>
      </c>
      <c r="E24" s="113">
        <v>23.5</v>
      </c>
      <c r="F24" s="114">
        <v>1.55</v>
      </c>
      <c r="G24" s="114"/>
      <c r="H24" s="115">
        <f t="shared" si="5"/>
        <v>21.95</v>
      </c>
      <c r="I24" s="89"/>
    </row>
    <row r="25" spans="1:22">
      <c r="A25" s="110">
        <v>5</v>
      </c>
      <c r="B25" s="110" t="s">
        <v>60</v>
      </c>
      <c r="C25" s="111" t="s">
        <v>53</v>
      </c>
      <c r="D25" s="112">
        <v>39936</v>
      </c>
      <c r="E25" s="113">
        <v>22.5</v>
      </c>
      <c r="F25" s="114">
        <v>0.7</v>
      </c>
      <c r="G25" s="114"/>
      <c r="H25" s="115">
        <f t="shared" si="5"/>
        <v>21.8</v>
      </c>
      <c r="I25" s="89"/>
    </row>
    <row r="26" spans="1:22">
      <c r="A26" s="2">
        <v>6</v>
      </c>
      <c r="B26" s="2" t="s">
        <v>44</v>
      </c>
      <c r="C26" s="23" t="s">
        <v>42</v>
      </c>
      <c r="D26" s="25">
        <v>39949</v>
      </c>
      <c r="E26" s="13">
        <v>23.5</v>
      </c>
      <c r="F26" s="14">
        <v>1.9</v>
      </c>
      <c r="G26" s="14"/>
      <c r="H26" s="15">
        <f t="shared" si="5"/>
        <v>21.6</v>
      </c>
    </row>
    <row r="27" spans="1:22">
      <c r="A27" s="2">
        <v>7</v>
      </c>
      <c r="B27" s="26" t="s">
        <v>35</v>
      </c>
      <c r="C27" s="23" t="s">
        <v>20</v>
      </c>
      <c r="D27" s="24">
        <v>40242</v>
      </c>
      <c r="E27" s="13">
        <v>23.5</v>
      </c>
      <c r="F27" s="14">
        <v>2.65</v>
      </c>
      <c r="G27" s="14"/>
      <c r="H27" s="15">
        <f t="shared" si="5"/>
        <v>20.85</v>
      </c>
    </row>
    <row r="28" spans="1:22">
      <c r="A28" s="2">
        <v>8</v>
      </c>
      <c r="B28" s="2" t="s">
        <v>52</v>
      </c>
      <c r="C28" s="23" t="s">
        <v>48</v>
      </c>
      <c r="D28" s="25">
        <v>39827</v>
      </c>
      <c r="E28" s="13">
        <v>11.5</v>
      </c>
      <c r="F28" s="14">
        <v>0.35</v>
      </c>
      <c r="G28" s="14"/>
      <c r="H28" s="15">
        <f t="shared" si="5"/>
        <v>11.15</v>
      </c>
    </row>
  </sheetData>
  <sortState ref="B5:U16">
    <sortCondition descending="1" ref="U5:U16"/>
  </sortState>
  <mergeCells count="7">
    <mergeCell ref="E19:H19"/>
    <mergeCell ref="Q3:T3"/>
    <mergeCell ref="A1:U1"/>
    <mergeCell ref="B2:U2"/>
    <mergeCell ref="E3:H3"/>
    <mergeCell ref="I3:L3"/>
    <mergeCell ref="M3:P3"/>
  </mergeCells>
  <dataValidations count="1">
    <dataValidation type="custom" allowBlank="1" showInputMessage="1" showErrorMessage="1" sqref="H21:H28 H5:H17 L5:L17 P5:P17 T5:T17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topLeftCell="A38" workbookViewId="0">
      <selection activeCell="P55" sqref="P55"/>
    </sheetView>
  </sheetViews>
  <sheetFormatPr defaultRowHeight="15"/>
  <cols>
    <col min="1" max="1" width="3" bestFit="1" customWidth="1"/>
    <col min="2" max="2" width="20.42578125" bestFit="1" customWidth="1"/>
    <col min="3" max="3" width="25.85546875" bestFit="1" customWidth="1"/>
    <col min="4" max="4" width="10.7109375" bestFit="1" customWidth="1"/>
  </cols>
  <sheetData>
    <row r="1" spans="1:9" ht="15.75">
      <c r="A1" s="43"/>
      <c r="B1" s="49"/>
      <c r="C1" s="43"/>
      <c r="D1" s="48"/>
      <c r="E1" s="78" t="s">
        <v>0</v>
      </c>
      <c r="F1" s="79"/>
      <c r="G1" s="79"/>
      <c r="H1" s="80"/>
    </row>
    <row r="2" spans="1:9">
      <c r="B2" s="6" t="s">
        <v>3</v>
      </c>
      <c r="C2" s="6" t="s">
        <v>4</v>
      </c>
      <c r="D2" s="6" t="s">
        <v>5</v>
      </c>
      <c r="E2" s="7" t="s">
        <v>7</v>
      </c>
      <c r="F2" s="7" t="s">
        <v>8</v>
      </c>
      <c r="G2" s="7" t="s">
        <v>9</v>
      </c>
      <c r="H2" s="7" t="s">
        <v>10</v>
      </c>
    </row>
    <row r="3" spans="1:9">
      <c r="A3" s="52">
        <v>1</v>
      </c>
      <c r="B3" s="128" t="s">
        <v>45</v>
      </c>
      <c r="C3" s="129" t="s">
        <v>42</v>
      </c>
      <c r="D3" s="130">
        <v>39828</v>
      </c>
      <c r="E3" s="61">
        <v>13.5</v>
      </c>
      <c r="F3" s="56">
        <v>1</v>
      </c>
      <c r="G3" s="131"/>
      <c r="H3" s="132">
        <f t="shared" ref="H3:H14" si="0">SUM(E3-F3-G3)</f>
        <v>12.5</v>
      </c>
    </row>
    <row r="4" spans="1:9">
      <c r="A4" s="52">
        <v>2</v>
      </c>
      <c r="B4" s="128" t="s">
        <v>38</v>
      </c>
      <c r="C4" s="129" t="s">
        <v>23</v>
      </c>
      <c r="D4" s="130">
        <v>40459</v>
      </c>
      <c r="E4" s="61">
        <v>13.5</v>
      </c>
      <c r="F4" s="56">
        <v>1.35</v>
      </c>
      <c r="G4" s="131"/>
      <c r="H4" s="132">
        <f t="shared" si="0"/>
        <v>12.15</v>
      </c>
    </row>
    <row r="5" spans="1:9">
      <c r="A5" s="103">
        <v>3</v>
      </c>
      <c r="B5" s="103" t="s">
        <v>37</v>
      </c>
      <c r="C5" s="104" t="s">
        <v>23</v>
      </c>
      <c r="D5" s="143">
        <v>39909</v>
      </c>
      <c r="E5" s="123">
        <v>13.5</v>
      </c>
      <c r="F5" s="107">
        <v>2.2000000000000002</v>
      </c>
      <c r="G5" s="107"/>
      <c r="H5" s="108">
        <f t="shared" si="0"/>
        <v>11.3</v>
      </c>
      <c r="I5" s="89"/>
    </row>
    <row r="6" spans="1:9">
      <c r="A6" s="103">
        <v>4</v>
      </c>
      <c r="B6" s="144" t="s">
        <v>36</v>
      </c>
      <c r="C6" s="104" t="s">
        <v>23</v>
      </c>
      <c r="D6" s="143">
        <v>40260</v>
      </c>
      <c r="E6" s="123">
        <v>13.3</v>
      </c>
      <c r="F6" s="107">
        <v>2</v>
      </c>
      <c r="G6" s="107"/>
      <c r="H6" s="108">
        <f t="shared" si="0"/>
        <v>11.3</v>
      </c>
      <c r="I6" s="89"/>
    </row>
    <row r="7" spans="1:9">
      <c r="A7" s="103">
        <v>5</v>
      </c>
      <c r="B7" s="103" t="s">
        <v>44</v>
      </c>
      <c r="C7" s="104" t="s">
        <v>42</v>
      </c>
      <c r="D7" s="105">
        <v>39949</v>
      </c>
      <c r="E7" s="123">
        <v>12.9</v>
      </c>
      <c r="F7" s="107">
        <v>1.65</v>
      </c>
      <c r="G7" s="107"/>
      <c r="H7" s="108">
        <f t="shared" si="0"/>
        <v>11.25</v>
      </c>
      <c r="I7" s="89"/>
    </row>
    <row r="8" spans="1:9">
      <c r="A8" s="52">
        <v>6</v>
      </c>
      <c r="B8" s="128" t="s">
        <v>61</v>
      </c>
      <c r="C8" s="129" t="s">
        <v>53</v>
      </c>
      <c r="D8" s="130">
        <v>40423</v>
      </c>
      <c r="E8" s="61">
        <v>13.3</v>
      </c>
      <c r="F8" s="56">
        <v>2.4500000000000002</v>
      </c>
      <c r="G8" s="131"/>
      <c r="H8" s="132">
        <f t="shared" si="0"/>
        <v>10.850000000000001</v>
      </c>
    </row>
    <row r="9" spans="1:9">
      <c r="A9" s="103">
        <v>7</v>
      </c>
      <c r="B9" s="103" t="s">
        <v>33</v>
      </c>
      <c r="C9" s="104" t="s">
        <v>21</v>
      </c>
      <c r="D9" s="105">
        <v>40444</v>
      </c>
      <c r="E9" s="123">
        <v>12.9</v>
      </c>
      <c r="F9" s="107">
        <v>2.2000000000000002</v>
      </c>
      <c r="G9" s="107"/>
      <c r="H9" s="108">
        <f t="shared" si="0"/>
        <v>10.7</v>
      </c>
      <c r="I9" s="89"/>
    </row>
    <row r="10" spans="1:9">
      <c r="A10" s="103">
        <v>8</v>
      </c>
      <c r="B10" s="103" t="s">
        <v>51</v>
      </c>
      <c r="C10" s="104" t="s">
        <v>48</v>
      </c>
      <c r="D10" s="105">
        <v>40284</v>
      </c>
      <c r="E10" s="123">
        <v>12.8</v>
      </c>
      <c r="F10" s="107">
        <v>2.25</v>
      </c>
      <c r="G10" s="107"/>
      <c r="H10" s="108">
        <f t="shared" si="0"/>
        <v>10.55</v>
      </c>
      <c r="I10" s="89"/>
    </row>
    <row r="11" spans="1:9">
      <c r="A11" s="40">
        <v>9</v>
      </c>
      <c r="B11" s="2" t="s">
        <v>62</v>
      </c>
      <c r="C11" s="23" t="s">
        <v>53</v>
      </c>
      <c r="D11" s="25">
        <v>40526</v>
      </c>
      <c r="E11" s="21">
        <v>13.4</v>
      </c>
      <c r="F11" s="14">
        <v>2.5499999999999998</v>
      </c>
      <c r="G11" s="14">
        <v>0.3</v>
      </c>
      <c r="H11" s="15">
        <f t="shared" si="0"/>
        <v>10.55</v>
      </c>
    </row>
    <row r="12" spans="1:9">
      <c r="A12" s="40">
        <v>10</v>
      </c>
      <c r="B12" s="2" t="s">
        <v>60</v>
      </c>
      <c r="C12" s="23" t="s">
        <v>53</v>
      </c>
      <c r="D12" s="25">
        <v>39936</v>
      </c>
      <c r="E12" s="21">
        <v>13.1</v>
      </c>
      <c r="F12" s="14">
        <v>2.8</v>
      </c>
      <c r="G12" s="14"/>
      <c r="H12" s="15">
        <f t="shared" si="0"/>
        <v>10.3</v>
      </c>
    </row>
    <row r="13" spans="1:9">
      <c r="A13" s="40">
        <v>11</v>
      </c>
      <c r="B13" s="26" t="s">
        <v>35</v>
      </c>
      <c r="C13" s="23" t="s">
        <v>20</v>
      </c>
      <c r="D13" s="24">
        <v>40242</v>
      </c>
      <c r="E13" s="21">
        <v>12</v>
      </c>
      <c r="F13" s="14">
        <v>1.95</v>
      </c>
      <c r="G13" s="14"/>
      <c r="H13" s="15">
        <f t="shared" si="0"/>
        <v>10.050000000000001</v>
      </c>
    </row>
    <row r="14" spans="1:9">
      <c r="A14" s="40">
        <v>12</v>
      </c>
      <c r="B14" s="2" t="s">
        <v>52</v>
      </c>
      <c r="C14" s="23" t="s">
        <v>48</v>
      </c>
      <c r="D14" s="25">
        <v>39827</v>
      </c>
      <c r="E14" s="21">
        <v>13.5</v>
      </c>
      <c r="F14" s="14">
        <v>4.5</v>
      </c>
      <c r="G14" s="14"/>
      <c r="H14" s="15">
        <f t="shared" si="0"/>
        <v>9</v>
      </c>
    </row>
    <row r="17" spans="1:9" ht="15.75">
      <c r="C17" s="1"/>
      <c r="D17" s="30"/>
      <c r="E17" s="81" t="s">
        <v>1</v>
      </c>
      <c r="F17" s="82"/>
      <c r="G17" s="82"/>
      <c r="H17" s="83"/>
    </row>
    <row r="18" spans="1:9">
      <c r="B18" s="6" t="s">
        <v>3</v>
      </c>
      <c r="C18" s="6" t="s">
        <v>4</v>
      </c>
      <c r="D18" s="6" t="s">
        <v>5</v>
      </c>
      <c r="E18" s="8" t="s">
        <v>7</v>
      </c>
      <c r="F18" s="8" t="s">
        <v>8</v>
      </c>
      <c r="G18" s="8" t="s">
        <v>9</v>
      </c>
      <c r="H18" s="8" t="s">
        <v>11</v>
      </c>
    </row>
    <row r="19" spans="1:9">
      <c r="A19" s="52">
        <v>1</v>
      </c>
      <c r="B19" s="128" t="s">
        <v>38</v>
      </c>
      <c r="C19" s="129" t="s">
        <v>23</v>
      </c>
      <c r="D19" s="130">
        <v>40459</v>
      </c>
      <c r="E19" s="55">
        <v>13.5</v>
      </c>
      <c r="F19" s="56">
        <v>0.8</v>
      </c>
      <c r="G19" s="131"/>
      <c r="H19" s="132">
        <f t="shared" ref="H19:H30" si="1">SUM(E19-F19-G19)</f>
        <v>12.7</v>
      </c>
    </row>
    <row r="20" spans="1:9">
      <c r="A20" s="52">
        <v>2</v>
      </c>
      <c r="B20" s="128" t="s">
        <v>61</v>
      </c>
      <c r="C20" s="129" t="s">
        <v>53</v>
      </c>
      <c r="D20" s="130">
        <v>40423</v>
      </c>
      <c r="E20" s="55">
        <v>13.5</v>
      </c>
      <c r="F20" s="56">
        <v>1.55</v>
      </c>
      <c r="G20" s="131"/>
      <c r="H20" s="132">
        <f t="shared" si="1"/>
        <v>11.95</v>
      </c>
    </row>
    <row r="21" spans="1:9">
      <c r="A21" s="103">
        <v>3</v>
      </c>
      <c r="B21" s="103" t="s">
        <v>33</v>
      </c>
      <c r="C21" s="104" t="s">
        <v>21</v>
      </c>
      <c r="D21" s="105">
        <v>40444</v>
      </c>
      <c r="E21" s="106">
        <v>13.5</v>
      </c>
      <c r="F21" s="107">
        <v>1.25</v>
      </c>
      <c r="G21" s="107">
        <v>0.3</v>
      </c>
      <c r="H21" s="108">
        <f t="shared" si="1"/>
        <v>11.95</v>
      </c>
      <c r="I21" s="89"/>
    </row>
    <row r="22" spans="1:9">
      <c r="A22" s="52">
        <v>4</v>
      </c>
      <c r="B22" s="128" t="s">
        <v>45</v>
      </c>
      <c r="C22" s="129" t="s">
        <v>42</v>
      </c>
      <c r="D22" s="130">
        <v>39828</v>
      </c>
      <c r="E22" s="55">
        <v>13</v>
      </c>
      <c r="F22" s="56">
        <v>1.2</v>
      </c>
      <c r="G22" s="131"/>
      <c r="H22" s="132">
        <f t="shared" si="1"/>
        <v>11.8</v>
      </c>
    </row>
    <row r="23" spans="1:9">
      <c r="A23" s="103">
        <v>5</v>
      </c>
      <c r="B23" s="103" t="s">
        <v>37</v>
      </c>
      <c r="C23" s="104" t="s">
        <v>23</v>
      </c>
      <c r="D23" s="143">
        <v>39909</v>
      </c>
      <c r="E23" s="106">
        <v>13</v>
      </c>
      <c r="F23" s="107">
        <v>1.2</v>
      </c>
      <c r="G23" s="107"/>
      <c r="H23" s="108">
        <f t="shared" si="1"/>
        <v>11.8</v>
      </c>
      <c r="I23" s="89"/>
    </row>
    <row r="24" spans="1:9">
      <c r="A24" s="103">
        <v>6</v>
      </c>
      <c r="B24" s="144" t="s">
        <v>36</v>
      </c>
      <c r="C24" s="104" t="s">
        <v>23</v>
      </c>
      <c r="D24" s="143">
        <v>40260</v>
      </c>
      <c r="E24" s="106">
        <v>13.5</v>
      </c>
      <c r="F24" s="107">
        <v>2.1</v>
      </c>
      <c r="G24" s="107"/>
      <c r="H24" s="108">
        <f t="shared" si="1"/>
        <v>11.4</v>
      </c>
      <c r="I24" s="89"/>
    </row>
    <row r="25" spans="1:9">
      <c r="A25" s="103">
        <v>7</v>
      </c>
      <c r="B25" s="103" t="s">
        <v>52</v>
      </c>
      <c r="C25" s="104" t="s">
        <v>48</v>
      </c>
      <c r="D25" s="105">
        <v>39827</v>
      </c>
      <c r="E25" s="106">
        <v>13.5</v>
      </c>
      <c r="F25" s="107">
        <v>2.2000000000000002</v>
      </c>
      <c r="G25" s="107"/>
      <c r="H25" s="108">
        <f t="shared" si="1"/>
        <v>11.3</v>
      </c>
      <c r="I25" s="89"/>
    </row>
    <row r="26" spans="1:9">
      <c r="A26" s="103">
        <v>8</v>
      </c>
      <c r="B26" s="103" t="s">
        <v>51</v>
      </c>
      <c r="C26" s="104" t="s">
        <v>48</v>
      </c>
      <c r="D26" s="105">
        <v>40284</v>
      </c>
      <c r="E26" s="106">
        <v>13.3</v>
      </c>
      <c r="F26" s="107">
        <v>2.1</v>
      </c>
      <c r="G26" s="107"/>
      <c r="H26" s="108">
        <f t="shared" si="1"/>
        <v>11.200000000000001</v>
      </c>
      <c r="I26" s="89"/>
    </row>
    <row r="27" spans="1:9">
      <c r="A27" s="40">
        <v>9</v>
      </c>
      <c r="B27" s="2" t="s">
        <v>44</v>
      </c>
      <c r="C27" s="23" t="s">
        <v>42</v>
      </c>
      <c r="D27" s="25">
        <v>39949</v>
      </c>
      <c r="E27" s="13">
        <v>12.1</v>
      </c>
      <c r="F27" s="14">
        <v>0.95</v>
      </c>
      <c r="G27" s="14"/>
      <c r="H27" s="15">
        <f t="shared" si="1"/>
        <v>11.15</v>
      </c>
    </row>
    <row r="28" spans="1:9">
      <c r="A28" s="40">
        <v>10</v>
      </c>
      <c r="B28" s="2" t="s">
        <v>60</v>
      </c>
      <c r="C28" s="23" t="s">
        <v>53</v>
      </c>
      <c r="D28" s="25">
        <v>39936</v>
      </c>
      <c r="E28" s="13">
        <v>12.7</v>
      </c>
      <c r="F28" s="14">
        <v>1.6</v>
      </c>
      <c r="G28" s="14"/>
      <c r="H28" s="15">
        <f t="shared" si="1"/>
        <v>11.1</v>
      </c>
    </row>
    <row r="29" spans="1:9">
      <c r="A29" s="40">
        <v>11</v>
      </c>
      <c r="B29" s="26" t="s">
        <v>35</v>
      </c>
      <c r="C29" s="23" t="s">
        <v>20</v>
      </c>
      <c r="D29" s="24">
        <v>40242</v>
      </c>
      <c r="E29" s="13">
        <v>12.4</v>
      </c>
      <c r="F29" s="14">
        <v>1.4</v>
      </c>
      <c r="G29" s="14"/>
      <c r="H29" s="15">
        <f t="shared" si="1"/>
        <v>11</v>
      </c>
    </row>
    <row r="30" spans="1:9">
      <c r="A30" s="40">
        <v>12</v>
      </c>
      <c r="B30" s="2" t="s">
        <v>62</v>
      </c>
      <c r="C30" s="23" t="s">
        <v>53</v>
      </c>
      <c r="D30" s="25">
        <v>40526</v>
      </c>
      <c r="E30" s="13">
        <v>13.3</v>
      </c>
      <c r="F30" s="14">
        <v>2.2999999999999998</v>
      </c>
      <c r="G30" s="14">
        <v>0.1</v>
      </c>
      <c r="H30" s="15">
        <f t="shared" si="1"/>
        <v>10.9</v>
      </c>
    </row>
    <row r="33" spans="1:10" ht="15.75">
      <c r="C33" s="1"/>
      <c r="D33" s="30"/>
      <c r="E33" s="84" t="s">
        <v>2</v>
      </c>
      <c r="F33" s="85"/>
      <c r="G33" s="85"/>
      <c r="H33" s="86"/>
    </row>
    <row r="34" spans="1:10">
      <c r="B34" s="6" t="s">
        <v>3</v>
      </c>
      <c r="C34" s="6" t="s">
        <v>4</v>
      </c>
      <c r="D34" s="6" t="s">
        <v>5</v>
      </c>
      <c r="E34" s="9" t="s">
        <v>7</v>
      </c>
      <c r="F34" s="9" t="s">
        <v>12</v>
      </c>
      <c r="G34" s="9" t="s">
        <v>9</v>
      </c>
      <c r="H34" s="9" t="s">
        <v>13</v>
      </c>
      <c r="I34" s="145"/>
      <c r="J34" s="146"/>
    </row>
    <row r="35" spans="1:10">
      <c r="A35" s="52">
        <v>1</v>
      </c>
      <c r="B35" s="128" t="s">
        <v>45</v>
      </c>
      <c r="C35" s="129" t="s">
        <v>42</v>
      </c>
      <c r="D35" s="130">
        <v>39828</v>
      </c>
      <c r="E35" s="55">
        <v>13.5</v>
      </c>
      <c r="F35" s="56">
        <v>0.4</v>
      </c>
      <c r="G35" s="131"/>
      <c r="H35" s="132">
        <f t="shared" ref="H35:H46" si="2">SUM(E35-F35-G35)</f>
        <v>13.1</v>
      </c>
      <c r="I35" s="89"/>
    </row>
    <row r="36" spans="1:10">
      <c r="A36" s="103">
        <v>2</v>
      </c>
      <c r="B36" s="103" t="s">
        <v>51</v>
      </c>
      <c r="C36" s="104" t="s">
        <v>48</v>
      </c>
      <c r="D36" s="105">
        <v>40284</v>
      </c>
      <c r="E36" s="106">
        <v>13.5</v>
      </c>
      <c r="F36" s="107">
        <v>0.5</v>
      </c>
      <c r="G36" s="107"/>
      <c r="H36" s="108">
        <f t="shared" si="2"/>
        <v>13</v>
      </c>
      <c r="I36" s="89"/>
    </row>
    <row r="37" spans="1:10">
      <c r="A37" s="103">
        <v>3</v>
      </c>
      <c r="B37" s="103" t="s">
        <v>62</v>
      </c>
      <c r="C37" s="104" t="s">
        <v>53</v>
      </c>
      <c r="D37" s="105">
        <v>40526</v>
      </c>
      <c r="E37" s="106">
        <v>13.5</v>
      </c>
      <c r="F37" s="107">
        <v>0.5</v>
      </c>
      <c r="G37" s="107"/>
      <c r="H37" s="108">
        <f t="shared" si="2"/>
        <v>13</v>
      </c>
      <c r="I37" s="89"/>
    </row>
    <row r="38" spans="1:10">
      <c r="A38" s="52">
        <v>4</v>
      </c>
      <c r="B38" s="128" t="s">
        <v>61</v>
      </c>
      <c r="C38" s="129" t="s">
        <v>53</v>
      </c>
      <c r="D38" s="130">
        <v>40423</v>
      </c>
      <c r="E38" s="55">
        <v>13.5</v>
      </c>
      <c r="F38" s="56">
        <v>0.55000000000000004</v>
      </c>
      <c r="G38" s="131"/>
      <c r="H38" s="132">
        <f t="shared" si="2"/>
        <v>12.95</v>
      </c>
    </row>
    <row r="39" spans="1:10">
      <c r="A39" s="103">
        <v>5</v>
      </c>
      <c r="B39" s="144" t="s">
        <v>36</v>
      </c>
      <c r="C39" s="104" t="s">
        <v>23</v>
      </c>
      <c r="D39" s="143">
        <v>40260</v>
      </c>
      <c r="E39" s="106">
        <v>13.5</v>
      </c>
      <c r="F39" s="107">
        <v>0.6</v>
      </c>
      <c r="G39" s="107"/>
      <c r="H39" s="108">
        <f t="shared" si="2"/>
        <v>12.9</v>
      </c>
      <c r="I39" s="89"/>
    </row>
    <row r="40" spans="1:10">
      <c r="A40" s="103">
        <v>6</v>
      </c>
      <c r="B40" s="103" t="s">
        <v>60</v>
      </c>
      <c r="C40" s="104" t="s">
        <v>53</v>
      </c>
      <c r="D40" s="105">
        <v>39936</v>
      </c>
      <c r="E40" s="106">
        <v>13.5</v>
      </c>
      <c r="F40" s="107">
        <v>0.65</v>
      </c>
      <c r="G40" s="107"/>
      <c r="H40" s="108">
        <f t="shared" si="2"/>
        <v>12.85</v>
      </c>
      <c r="I40" s="89"/>
    </row>
    <row r="41" spans="1:10">
      <c r="A41" s="103">
        <v>7</v>
      </c>
      <c r="B41" s="144" t="s">
        <v>35</v>
      </c>
      <c r="C41" s="104" t="s">
        <v>20</v>
      </c>
      <c r="D41" s="143">
        <v>40242</v>
      </c>
      <c r="E41" s="106">
        <v>13.5</v>
      </c>
      <c r="F41" s="107">
        <v>0.7</v>
      </c>
      <c r="G41" s="107"/>
      <c r="H41" s="108">
        <f t="shared" si="2"/>
        <v>12.8</v>
      </c>
      <c r="I41" s="89"/>
    </row>
    <row r="42" spans="1:10">
      <c r="A42" s="40">
        <v>8</v>
      </c>
      <c r="B42" s="2" t="s">
        <v>52</v>
      </c>
      <c r="C42" s="23" t="s">
        <v>48</v>
      </c>
      <c r="D42" s="25">
        <v>39827</v>
      </c>
      <c r="E42" s="13">
        <v>13.5</v>
      </c>
      <c r="F42" s="14">
        <v>0.8</v>
      </c>
      <c r="G42" s="14"/>
      <c r="H42" s="15">
        <f t="shared" si="2"/>
        <v>12.7</v>
      </c>
    </row>
    <row r="43" spans="1:10">
      <c r="A43" s="40">
        <v>9</v>
      </c>
      <c r="B43" s="2" t="s">
        <v>33</v>
      </c>
      <c r="C43" s="23" t="s">
        <v>21</v>
      </c>
      <c r="D43" s="25">
        <v>40444</v>
      </c>
      <c r="E43" s="13">
        <v>13.5</v>
      </c>
      <c r="F43" s="14">
        <v>0.95</v>
      </c>
      <c r="G43" s="14"/>
      <c r="H43" s="15">
        <f t="shared" si="2"/>
        <v>12.55</v>
      </c>
    </row>
    <row r="44" spans="1:10">
      <c r="A44" s="52">
        <v>10</v>
      </c>
      <c r="B44" s="128" t="s">
        <v>38</v>
      </c>
      <c r="C44" s="129" t="s">
        <v>23</v>
      </c>
      <c r="D44" s="130">
        <v>40459</v>
      </c>
      <c r="E44" s="55">
        <v>13</v>
      </c>
      <c r="F44" s="56">
        <v>0.55000000000000004</v>
      </c>
      <c r="G44" s="131"/>
      <c r="H44" s="132">
        <f t="shared" si="2"/>
        <v>12.45</v>
      </c>
    </row>
    <row r="45" spans="1:10">
      <c r="A45" s="40">
        <v>11</v>
      </c>
      <c r="B45" s="2" t="s">
        <v>37</v>
      </c>
      <c r="C45" s="23" t="s">
        <v>23</v>
      </c>
      <c r="D45" s="24">
        <v>39909</v>
      </c>
      <c r="E45" s="13">
        <v>13</v>
      </c>
      <c r="F45" s="14">
        <v>0.57499999999999996</v>
      </c>
      <c r="G45" s="14"/>
      <c r="H45" s="15">
        <f t="shared" si="2"/>
        <v>12.425000000000001</v>
      </c>
    </row>
    <row r="46" spans="1:10">
      <c r="A46" s="40">
        <v>12</v>
      </c>
      <c r="B46" s="2" t="s">
        <v>44</v>
      </c>
      <c r="C46" s="23" t="s">
        <v>42</v>
      </c>
      <c r="D46" s="25">
        <v>39949</v>
      </c>
      <c r="E46" s="13">
        <v>13.5</v>
      </c>
      <c r="F46" s="14">
        <v>1.3</v>
      </c>
      <c r="G46" s="14"/>
      <c r="H46" s="15">
        <f t="shared" si="2"/>
        <v>12.2</v>
      </c>
    </row>
    <row r="49" spans="1:9" ht="15.75">
      <c r="C49" s="1"/>
      <c r="D49" s="30"/>
      <c r="E49" s="75" t="s">
        <v>18</v>
      </c>
      <c r="F49" s="76"/>
      <c r="G49" s="76"/>
      <c r="H49" s="77"/>
    </row>
    <row r="50" spans="1:9">
      <c r="B50" s="6" t="s">
        <v>3</v>
      </c>
      <c r="C50" s="6" t="s">
        <v>4</v>
      </c>
      <c r="D50" s="6" t="s">
        <v>5</v>
      </c>
      <c r="E50" s="47" t="s">
        <v>7</v>
      </c>
      <c r="F50" s="47" t="s">
        <v>12</v>
      </c>
      <c r="G50" s="47" t="s">
        <v>9</v>
      </c>
      <c r="H50" s="47" t="s">
        <v>17</v>
      </c>
    </row>
    <row r="51" spans="1:9">
      <c r="A51" s="103">
        <v>1</v>
      </c>
      <c r="B51" s="103" t="s">
        <v>60</v>
      </c>
      <c r="C51" s="104" t="s">
        <v>53</v>
      </c>
      <c r="D51" s="105">
        <v>39936</v>
      </c>
      <c r="E51" s="106">
        <v>13.4</v>
      </c>
      <c r="F51" s="107">
        <v>1.7</v>
      </c>
      <c r="G51" s="139"/>
      <c r="H51" s="140">
        <f t="shared" ref="H51:H62" si="3">SUM(E51-F51-G51)</f>
        <v>11.700000000000001</v>
      </c>
      <c r="I51" s="89"/>
    </row>
    <row r="52" spans="1:9">
      <c r="A52" s="52">
        <v>2</v>
      </c>
      <c r="B52" s="128" t="s">
        <v>61</v>
      </c>
      <c r="C52" s="129" t="s">
        <v>53</v>
      </c>
      <c r="D52" s="130">
        <v>40423</v>
      </c>
      <c r="E52" s="55">
        <v>13.5</v>
      </c>
      <c r="F52" s="56">
        <v>1.8</v>
      </c>
      <c r="G52" s="137"/>
      <c r="H52" s="138">
        <f t="shared" si="3"/>
        <v>11.7</v>
      </c>
    </row>
    <row r="53" spans="1:9">
      <c r="A53" s="103">
        <v>3</v>
      </c>
      <c r="B53" s="144" t="s">
        <v>35</v>
      </c>
      <c r="C53" s="104" t="s">
        <v>20</v>
      </c>
      <c r="D53" s="143">
        <v>40242</v>
      </c>
      <c r="E53" s="106">
        <v>12</v>
      </c>
      <c r="F53" s="107">
        <v>0.4</v>
      </c>
      <c r="G53" s="139"/>
      <c r="H53" s="140">
        <f t="shared" si="3"/>
        <v>11.6</v>
      </c>
      <c r="I53" s="147"/>
    </row>
    <row r="54" spans="1:9">
      <c r="A54" s="52">
        <v>4</v>
      </c>
      <c r="B54" s="128" t="s">
        <v>45</v>
      </c>
      <c r="C54" s="129" t="s">
        <v>42</v>
      </c>
      <c r="D54" s="130">
        <v>39828</v>
      </c>
      <c r="E54" s="55">
        <v>13</v>
      </c>
      <c r="F54" s="56">
        <v>1.5</v>
      </c>
      <c r="G54" s="137"/>
      <c r="H54" s="138">
        <f t="shared" si="3"/>
        <v>11.5</v>
      </c>
      <c r="I54" s="147"/>
    </row>
    <row r="55" spans="1:9">
      <c r="A55" s="103">
        <v>5</v>
      </c>
      <c r="B55" s="103" t="s">
        <v>62</v>
      </c>
      <c r="C55" s="104" t="s">
        <v>53</v>
      </c>
      <c r="D55" s="105">
        <v>40526</v>
      </c>
      <c r="E55" s="106">
        <v>13.5</v>
      </c>
      <c r="F55" s="107">
        <v>2</v>
      </c>
      <c r="G55" s="139"/>
      <c r="H55" s="140">
        <f t="shared" si="3"/>
        <v>11.5</v>
      </c>
      <c r="I55" s="147"/>
    </row>
    <row r="56" spans="1:9">
      <c r="A56" s="103">
        <v>6</v>
      </c>
      <c r="B56" s="103" t="s">
        <v>33</v>
      </c>
      <c r="C56" s="104" t="s">
        <v>21</v>
      </c>
      <c r="D56" s="105">
        <v>40444</v>
      </c>
      <c r="E56" s="106">
        <v>13.5</v>
      </c>
      <c r="F56" s="107">
        <v>2.2000000000000002</v>
      </c>
      <c r="G56" s="139"/>
      <c r="H56" s="140">
        <f t="shared" si="3"/>
        <v>11.3</v>
      </c>
      <c r="I56" s="147"/>
    </row>
    <row r="57" spans="1:9">
      <c r="A57" s="40">
        <v>7</v>
      </c>
      <c r="B57" s="2" t="s">
        <v>51</v>
      </c>
      <c r="C57" s="23" t="s">
        <v>48</v>
      </c>
      <c r="D57" s="25">
        <v>40284</v>
      </c>
      <c r="E57" s="13">
        <v>0</v>
      </c>
      <c r="F57" s="14">
        <v>0</v>
      </c>
      <c r="G57" s="34"/>
      <c r="H57" s="33">
        <f t="shared" si="3"/>
        <v>0</v>
      </c>
    </row>
    <row r="58" spans="1:9">
      <c r="A58" s="40">
        <v>8</v>
      </c>
      <c r="B58" s="2" t="s">
        <v>44</v>
      </c>
      <c r="C58" s="23" t="s">
        <v>42</v>
      </c>
      <c r="D58" s="25">
        <v>39949</v>
      </c>
      <c r="E58" s="13">
        <v>0</v>
      </c>
      <c r="F58" s="14">
        <v>0</v>
      </c>
      <c r="G58" s="34"/>
      <c r="H58" s="33">
        <f t="shared" si="3"/>
        <v>0</v>
      </c>
    </row>
    <row r="59" spans="1:9">
      <c r="A59" s="40">
        <v>9</v>
      </c>
      <c r="B59" s="2" t="s">
        <v>38</v>
      </c>
      <c r="C59" s="23" t="s">
        <v>23</v>
      </c>
      <c r="D59" s="25">
        <v>40459</v>
      </c>
      <c r="E59" s="13">
        <v>0</v>
      </c>
      <c r="F59" s="14">
        <v>0</v>
      </c>
      <c r="G59" s="34"/>
      <c r="H59" s="33">
        <f t="shared" si="3"/>
        <v>0</v>
      </c>
    </row>
    <row r="60" spans="1:9">
      <c r="A60" s="40">
        <v>10</v>
      </c>
      <c r="B60" s="2" t="s">
        <v>37</v>
      </c>
      <c r="C60" s="23" t="s">
        <v>23</v>
      </c>
      <c r="D60" s="24">
        <v>39909</v>
      </c>
      <c r="E60" s="13">
        <v>0</v>
      </c>
      <c r="F60" s="14">
        <v>0</v>
      </c>
      <c r="G60" s="34"/>
      <c r="H60" s="33">
        <f t="shared" si="3"/>
        <v>0</v>
      </c>
    </row>
    <row r="61" spans="1:9">
      <c r="A61" s="40">
        <v>11</v>
      </c>
      <c r="B61" s="26" t="s">
        <v>36</v>
      </c>
      <c r="C61" s="23" t="s">
        <v>23</v>
      </c>
      <c r="D61" s="24">
        <v>40260</v>
      </c>
      <c r="E61" s="13">
        <v>0</v>
      </c>
      <c r="F61" s="14">
        <v>0</v>
      </c>
      <c r="G61" s="34"/>
      <c r="H61" s="33">
        <f t="shared" si="3"/>
        <v>0</v>
      </c>
    </row>
    <row r="62" spans="1:9">
      <c r="A62" s="40">
        <v>12</v>
      </c>
      <c r="B62" s="2" t="s">
        <v>52</v>
      </c>
      <c r="C62" s="23" t="s">
        <v>48</v>
      </c>
      <c r="D62" s="25">
        <v>39827</v>
      </c>
      <c r="E62" s="13">
        <v>0</v>
      </c>
      <c r="F62" s="14">
        <v>0</v>
      </c>
      <c r="G62" s="34"/>
      <c r="H62" s="33">
        <f t="shared" si="3"/>
        <v>0</v>
      </c>
    </row>
  </sheetData>
  <sortState ref="B19:H30">
    <sortCondition descending="1" ref="H19:H30"/>
  </sortState>
  <mergeCells count="4">
    <mergeCell ref="E1:H1"/>
    <mergeCell ref="E17:H17"/>
    <mergeCell ref="E33:H33"/>
    <mergeCell ref="E49:H49"/>
  </mergeCells>
  <dataValidations count="1">
    <dataValidation type="custom" allowBlank="1" showInputMessage="1" showErrorMessage="1" sqref="H35:H46 H51:H62 H3:H14 H19:H30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"/>
  <sheetViews>
    <sheetView workbookViewId="0">
      <selection activeCell="M18" sqref="M18"/>
    </sheetView>
  </sheetViews>
  <sheetFormatPr defaultRowHeight="15"/>
  <cols>
    <col min="1" max="1" width="2" bestFit="1" customWidth="1"/>
    <col min="2" max="2" width="15.85546875" bestFit="1" customWidth="1"/>
    <col min="3" max="3" width="18.7109375" style="1" bestFit="1" customWidth="1"/>
    <col min="4" max="4" width="10.7109375" style="1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8.42578125" bestFit="1" customWidth="1"/>
  </cols>
  <sheetData>
    <row r="1" spans="1:21" ht="18.75">
      <c r="A1" s="67" t="s">
        <v>40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18.75">
      <c r="A2" s="3"/>
      <c r="B2" s="67" t="s">
        <v>19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15.75">
      <c r="A3" s="43"/>
      <c r="B3" s="49" t="s">
        <v>15</v>
      </c>
      <c r="C3" s="48"/>
      <c r="D3" s="48"/>
      <c r="E3" s="78" t="s">
        <v>0</v>
      </c>
      <c r="F3" s="79"/>
      <c r="G3" s="79"/>
      <c r="H3" s="80"/>
      <c r="I3" s="81" t="s">
        <v>1</v>
      </c>
      <c r="J3" s="82"/>
      <c r="K3" s="82"/>
      <c r="L3" s="83"/>
      <c r="M3" s="84" t="s">
        <v>2</v>
      </c>
      <c r="N3" s="85"/>
      <c r="O3" s="85"/>
      <c r="P3" s="86"/>
      <c r="Q3" s="75" t="s">
        <v>18</v>
      </c>
      <c r="R3" s="76"/>
      <c r="S3" s="76"/>
      <c r="T3" s="77"/>
      <c r="U3" s="48"/>
    </row>
    <row r="4" spans="1:21" ht="15.75">
      <c r="B4" s="6" t="s">
        <v>3</v>
      </c>
      <c r="C4" s="6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47" t="s">
        <v>7</v>
      </c>
      <c r="R4" s="47" t="s">
        <v>12</v>
      </c>
      <c r="S4" s="47" t="s">
        <v>9</v>
      </c>
      <c r="T4" s="47" t="s">
        <v>17</v>
      </c>
      <c r="U4" s="50" t="s">
        <v>6</v>
      </c>
    </row>
    <row r="5" spans="1:21">
      <c r="A5" s="52">
        <v>1</v>
      </c>
      <c r="B5" s="52" t="s">
        <v>34</v>
      </c>
      <c r="C5" s="53" t="s">
        <v>20</v>
      </c>
      <c r="D5" s="54">
        <v>39363</v>
      </c>
      <c r="E5" s="55">
        <v>12</v>
      </c>
      <c r="F5" s="56">
        <v>1.7</v>
      </c>
      <c r="G5" s="56"/>
      <c r="H5" s="57">
        <f>SUM(E5-F5-G5)</f>
        <v>10.3</v>
      </c>
      <c r="I5" s="55">
        <v>12.1</v>
      </c>
      <c r="J5" s="56">
        <v>1.45</v>
      </c>
      <c r="K5" s="56">
        <v>2.6</v>
      </c>
      <c r="L5" s="57">
        <f>SUM(I5-J5-K5)</f>
        <v>8.0500000000000007</v>
      </c>
      <c r="M5" s="55">
        <v>13.5</v>
      </c>
      <c r="N5" s="56">
        <v>0.7</v>
      </c>
      <c r="O5" s="56"/>
      <c r="P5" s="57">
        <f>SUM(M5-N5-O5)</f>
        <v>12.8</v>
      </c>
      <c r="Q5" s="55">
        <v>12.3</v>
      </c>
      <c r="R5" s="56">
        <v>1.1000000000000001</v>
      </c>
      <c r="S5" s="62"/>
      <c r="T5" s="63">
        <f>SUM(Q5-R5-S5)</f>
        <v>11.200000000000001</v>
      </c>
      <c r="U5" s="60">
        <f>SUM(H5,L5,P5,T5)-MIN(H5,L5,P5,T5)</f>
        <v>34.299999999999997</v>
      </c>
    </row>
    <row r="8" spans="1:21">
      <c r="B8" s="11"/>
      <c r="C8" s="32"/>
      <c r="D8" s="39"/>
      <c r="E8" s="64" t="s">
        <v>14</v>
      </c>
      <c r="F8" s="65"/>
      <c r="G8" s="65"/>
      <c r="H8" s="66"/>
    </row>
    <row r="9" spans="1:21">
      <c r="B9" s="6" t="s">
        <v>3</v>
      </c>
      <c r="C9" s="6" t="s">
        <v>4</v>
      </c>
      <c r="D9" s="6" t="s">
        <v>5</v>
      </c>
      <c r="E9" s="12" t="s">
        <v>7</v>
      </c>
      <c r="F9" s="12" t="s">
        <v>12</v>
      </c>
      <c r="G9" s="12" t="s">
        <v>9</v>
      </c>
      <c r="H9" s="12" t="s">
        <v>16</v>
      </c>
    </row>
    <row r="10" spans="1:21">
      <c r="A10" s="110">
        <v>1</v>
      </c>
      <c r="B10" s="110" t="s">
        <v>34</v>
      </c>
      <c r="C10" s="111" t="s">
        <v>20</v>
      </c>
      <c r="D10" s="112">
        <v>39363</v>
      </c>
      <c r="E10" s="113">
        <v>11.5</v>
      </c>
      <c r="F10" s="114">
        <v>1.2</v>
      </c>
      <c r="G10" s="114"/>
      <c r="H10" s="115">
        <f>SUM(E10-F10-G10)</f>
        <v>10.3</v>
      </c>
    </row>
  </sheetData>
  <mergeCells count="7">
    <mergeCell ref="E8:H8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0 L5 T5 H5 P5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L21" sqref="L21"/>
    </sheetView>
  </sheetViews>
  <sheetFormatPr defaultRowHeight="15"/>
  <cols>
    <col min="1" max="1" width="2" bestFit="1" customWidth="1"/>
    <col min="2" max="2" width="23.7109375" bestFit="1" customWidth="1"/>
    <col min="3" max="3" width="23.1406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42578125" bestFit="1" customWidth="1"/>
    <col min="18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8.75">
      <c r="A2" s="3"/>
      <c r="B2" s="67" t="s">
        <v>19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>
      <c r="B3" s="4" t="s">
        <v>15</v>
      </c>
      <c r="D3" s="1"/>
      <c r="E3" s="68" t="s">
        <v>0</v>
      </c>
      <c r="F3" s="69"/>
      <c r="G3" s="69"/>
      <c r="H3" s="69"/>
      <c r="I3" s="73" t="s">
        <v>1</v>
      </c>
      <c r="J3" s="74"/>
      <c r="K3" s="74"/>
      <c r="L3" s="74"/>
      <c r="M3" s="70" t="s">
        <v>2</v>
      </c>
      <c r="N3" s="71"/>
      <c r="O3" s="71"/>
      <c r="P3" s="71"/>
      <c r="Q3" s="72" t="s">
        <v>18</v>
      </c>
      <c r="R3" s="72"/>
      <c r="S3" s="72"/>
      <c r="T3" s="72"/>
      <c r="U3" s="1"/>
      <c r="V3" s="36"/>
    </row>
    <row r="4" spans="1:22" ht="30">
      <c r="B4" s="20" t="s">
        <v>3</v>
      </c>
      <c r="C4" s="6" t="s">
        <v>4</v>
      </c>
      <c r="D4" s="20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35" t="s">
        <v>7</v>
      </c>
      <c r="R4" s="35" t="s">
        <v>12</v>
      </c>
      <c r="S4" s="35" t="s">
        <v>9</v>
      </c>
      <c r="T4" s="35" t="s">
        <v>17</v>
      </c>
      <c r="U4" s="10" t="s">
        <v>6</v>
      </c>
      <c r="V4" s="36"/>
    </row>
    <row r="5" spans="1:22">
      <c r="A5" s="52">
        <v>1</v>
      </c>
      <c r="B5" s="52" t="s">
        <v>66</v>
      </c>
      <c r="C5" s="53" t="s">
        <v>48</v>
      </c>
      <c r="D5" s="58">
        <v>40122</v>
      </c>
      <c r="E5" s="59">
        <v>14.5</v>
      </c>
      <c r="F5" s="56">
        <v>1.675</v>
      </c>
      <c r="G5" s="56"/>
      <c r="H5" s="57">
        <f>SUM(E5-F5-G5)</f>
        <v>12.824999999999999</v>
      </c>
      <c r="I5" s="59">
        <v>13.8</v>
      </c>
      <c r="J5" s="56">
        <v>1.05</v>
      </c>
      <c r="K5" s="56"/>
      <c r="L5" s="57">
        <f>SUM(I5-J5-K5)</f>
        <v>12.75</v>
      </c>
      <c r="M5" s="59">
        <v>14.5</v>
      </c>
      <c r="N5" s="56">
        <v>0.55000000000000004</v>
      </c>
      <c r="O5" s="56"/>
      <c r="P5" s="57">
        <f>SUM(M5-N5-O5)</f>
        <v>13.95</v>
      </c>
      <c r="Q5" s="59">
        <v>0</v>
      </c>
      <c r="R5" s="56">
        <v>0</v>
      </c>
      <c r="S5" s="56"/>
      <c r="T5" s="57">
        <f>SUM(Q5-R5-S5)</f>
        <v>0</v>
      </c>
      <c r="U5" s="60">
        <f>SUM(H5,L5,P5,T5)-MIN(H5,L5,P5,T5)</f>
        <v>39.524999999999999</v>
      </c>
      <c r="V5" s="38"/>
    </row>
    <row r="6" spans="1:22">
      <c r="A6" s="119">
        <v>2</v>
      </c>
      <c r="B6" s="148" t="s">
        <v>67</v>
      </c>
      <c r="C6" s="94" t="s">
        <v>48</v>
      </c>
      <c r="D6" s="149">
        <v>39706</v>
      </c>
      <c r="E6" s="96">
        <v>0</v>
      </c>
      <c r="F6" s="97">
        <v>0</v>
      </c>
      <c r="G6" s="98"/>
      <c r="H6" s="99">
        <f>SUM(E6-F6-G6)</f>
        <v>0</v>
      </c>
      <c r="I6" s="96">
        <v>0</v>
      </c>
      <c r="J6" s="97">
        <v>0</v>
      </c>
      <c r="K6" s="98"/>
      <c r="L6" s="99">
        <f>SUM(I6-J6-K6)</f>
        <v>0</v>
      </c>
      <c r="M6" s="96">
        <v>0</v>
      </c>
      <c r="N6" s="97">
        <v>0</v>
      </c>
      <c r="O6" s="98"/>
      <c r="P6" s="99">
        <f>SUM(M6-N6-O6)</f>
        <v>0</v>
      </c>
      <c r="Q6" s="96">
        <v>0</v>
      </c>
      <c r="R6" s="97">
        <v>0</v>
      </c>
      <c r="S6" s="98"/>
      <c r="T6" s="99">
        <f>SUM(Q6-R6-S6)</f>
        <v>0</v>
      </c>
      <c r="U6" s="102">
        <f>SUM(H6,L6,P6,T6)-MIN(H6,L6,P6,T6)</f>
        <v>0</v>
      </c>
      <c r="V6" s="142"/>
    </row>
    <row r="7" spans="1:2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>
      <c r="C9" s="11"/>
      <c r="E9" s="64" t="s">
        <v>14</v>
      </c>
      <c r="F9" s="65"/>
      <c r="G9" s="65"/>
      <c r="H9" s="66"/>
      <c r="I9" s="37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30">
      <c r="B10" s="20" t="s">
        <v>3</v>
      </c>
      <c r="C10" s="6" t="s">
        <v>4</v>
      </c>
      <c r="D10" s="20" t="s">
        <v>5</v>
      </c>
      <c r="E10" s="12" t="s">
        <v>7</v>
      </c>
      <c r="F10" s="12" t="s">
        <v>12</v>
      </c>
      <c r="G10" s="12" t="s">
        <v>9</v>
      </c>
      <c r="H10" s="12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>
      <c r="A11" s="110">
        <v>1</v>
      </c>
      <c r="B11" s="110" t="s">
        <v>66</v>
      </c>
      <c r="C11" s="111" t="s">
        <v>48</v>
      </c>
      <c r="D11" s="150">
        <v>40122</v>
      </c>
      <c r="E11" s="113">
        <v>24.5</v>
      </c>
      <c r="F11" s="114">
        <v>0.65</v>
      </c>
      <c r="G11" s="114"/>
      <c r="H11" s="115">
        <f>SUM(E11-F11-G11)</f>
        <v>23.85</v>
      </c>
      <c r="I11" s="142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>
      <c r="A12" s="151">
        <v>2</v>
      </c>
      <c r="B12" s="110" t="s">
        <v>45</v>
      </c>
      <c r="C12" s="111" t="s">
        <v>42</v>
      </c>
      <c r="D12" s="112">
        <v>39828</v>
      </c>
      <c r="E12" s="113">
        <v>24.5</v>
      </c>
      <c r="F12" s="114">
        <v>1.1000000000000001</v>
      </c>
      <c r="G12" s="114"/>
      <c r="H12" s="115">
        <f>SUM(E12-F12-G12)</f>
        <v>23.4</v>
      </c>
      <c r="I12" s="89"/>
    </row>
    <row r="13" spans="1:22">
      <c r="A13" s="119">
        <v>3</v>
      </c>
      <c r="B13" s="148" t="s">
        <v>67</v>
      </c>
      <c r="C13" s="94" t="s">
        <v>48</v>
      </c>
      <c r="D13" s="149">
        <v>39706</v>
      </c>
      <c r="E13" s="96">
        <v>0</v>
      </c>
      <c r="F13" s="97">
        <v>0</v>
      </c>
      <c r="G13" s="98"/>
      <c r="H13" s="99">
        <f>SUM(E13-F13-G13)</f>
        <v>0</v>
      </c>
    </row>
  </sheetData>
  <sortState ref="B5:U6">
    <sortCondition descending="1" ref="U5:U6"/>
  </sortState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6 H5:H6 H11:H13 T5:T6 L5:L6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12"/>
  <sheetViews>
    <sheetView workbookViewId="0">
      <selection activeCell="K18" sqref="K18"/>
    </sheetView>
  </sheetViews>
  <sheetFormatPr defaultRowHeight="15"/>
  <cols>
    <col min="1" max="1" width="2" bestFit="1" customWidth="1"/>
    <col min="2" max="2" width="23.7109375" bestFit="1" customWidth="1"/>
    <col min="3" max="3" width="15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</cols>
  <sheetData>
    <row r="1" spans="1:22" ht="18.75">
      <c r="A1" s="67" t="s">
        <v>71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8.75">
      <c r="A2" s="3"/>
      <c r="B2" s="67" t="s">
        <v>19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>
      <c r="B3" s="4" t="s">
        <v>15</v>
      </c>
      <c r="D3" s="1"/>
      <c r="E3" s="68" t="s">
        <v>0</v>
      </c>
      <c r="F3" s="69"/>
      <c r="G3" s="69"/>
      <c r="H3" s="69"/>
      <c r="I3" s="73" t="s">
        <v>1</v>
      </c>
      <c r="J3" s="74"/>
      <c r="K3" s="74"/>
      <c r="L3" s="74"/>
      <c r="M3" s="70" t="s">
        <v>2</v>
      </c>
      <c r="N3" s="71"/>
      <c r="O3" s="71"/>
      <c r="P3" s="71"/>
      <c r="Q3" s="72" t="s">
        <v>18</v>
      </c>
      <c r="R3" s="72"/>
      <c r="S3" s="72"/>
      <c r="T3" s="72"/>
      <c r="U3" s="1"/>
    </row>
    <row r="4" spans="1:22">
      <c r="B4" s="20" t="s">
        <v>3</v>
      </c>
      <c r="C4" s="6" t="s">
        <v>4</v>
      </c>
      <c r="D4" s="20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35" t="s">
        <v>7</v>
      </c>
      <c r="R4" s="35" t="s">
        <v>12</v>
      </c>
      <c r="S4" s="35" t="s">
        <v>9</v>
      </c>
      <c r="T4" s="35" t="s">
        <v>17</v>
      </c>
      <c r="U4" s="10" t="s">
        <v>6</v>
      </c>
    </row>
    <row r="5" spans="1:22">
      <c r="A5" s="52">
        <v>1</v>
      </c>
      <c r="B5" s="52" t="s">
        <v>69</v>
      </c>
      <c r="C5" s="53" t="s">
        <v>53</v>
      </c>
      <c r="D5" s="54">
        <v>39259</v>
      </c>
      <c r="E5" s="59">
        <v>14.1</v>
      </c>
      <c r="F5" s="56">
        <v>2.15</v>
      </c>
      <c r="G5" s="56">
        <v>0.3</v>
      </c>
      <c r="H5" s="57">
        <f>SUM(E5-F5-G5)</f>
        <v>11.649999999999999</v>
      </c>
      <c r="I5" s="59">
        <v>14.3</v>
      </c>
      <c r="J5" s="56">
        <v>2.5</v>
      </c>
      <c r="K5" s="56"/>
      <c r="L5" s="57">
        <f>SUM(I5-J5-K5)</f>
        <v>11.8</v>
      </c>
      <c r="M5" s="59">
        <v>13.5</v>
      </c>
      <c r="N5" s="56">
        <v>0.7</v>
      </c>
      <c r="O5" s="56"/>
      <c r="P5" s="57">
        <f>SUM(M5-N5-O5)</f>
        <v>12.8</v>
      </c>
      <c r="Q5" s="59">
        <v>14.5</v>
      </c>
      <c r="R5" s="56">
        <v>1.2</v>
      </c>
      <c r="S5" s="56"/>
      <c r="T5" s="57">
        <f>SUM(Q5-R5-S5)</f>
        <v>13.3</v>
      </c>
      <c r="U5" s="60">
        <f>SUM(H5,L5,P5,T5)-MIN(H5,L5,P5,T5)</f>
        <v>37.9</v>
      </c>
      <c r="V5" s="89"/>
    </row>
    <row r="6" spans="1:22">
      <c r="A6" s="52">
        <v>2</v>
      </c>
      <c r="B6" s="52" t="s">
        <v>70</v>
      </c>
      <c r="C6" s="53" t="s">
        <v>53</v>
      </c>
      <c r="D6" s="54">
        <v>38662</v>
      </c>
      <c r="E6" s="59">
        <v>14.5</v>
      </c>
      <c r="F6" s="56">
        <v>3.2</v>
      </c>
      <c r="G6" s="56"/>
      <c r="H6" s="57">
        <f>SUM(E6-F6-G6)</f>
        <v>11.3</v>
      </c>
      <c r="I6" s="59">
        <v>14.5</v>
      </c>
      <c r="J6" s="56">
        <v>2.4500000000000002</v>
      </c>
      <c r="K6" s="56"/>
      <c r="L6" s="57">
        <f>SUM(I6-J6-K6)</f>
        <v>12.05</v>
      </c>
      <c r="M6" s="59">
        <v>13.5</v>
      </c>
      <c r="N6" s="56">
        <v>0.8</v>
      </c>
      <c r="O6" s="56"/>
      <c r="P6" s="57">
        <f>SUM(M6-N6-O6)</f>
        <v>12.7</v>
      </c>
      <c r="Q6" s="59">
        <v>0</v>
      </c>
      <c r="R6" s="56">
        <v>0</v>
      </c>
      <c r="S6" s="56"/>
      <c r="T6" s="57">
        <f>SUM(Q6-R6-S6)</f>
        <v>0</v>
      </c>
      <c r="U6" s="60">
        <f>SUM(H6,L6,P6,T6)-MIN(H6,L6,P6,T6)</f>
        <v>36.049999999999997</v>
      </c>
      <c r="V6" s="89"/>
    </row>
    <row r="7" spans="1:2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2">
      <c r="C9" s="11"/>
      <c r="E9" s="64" t="s">
        <v>14</v>
      </c>
      <c r="F9" s="65"/>
      <c r="G9" s="65"/>
      <c r="H9" s="66"/>
      <c r="I9" s="37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2">
      <c r="B10" s="6" t="s">
        <v>3</v>
      </c>
      <c r="C10" s="6" t="s">
        <v>4</v>
      </c>
      <c r="D10" s="6" t="s">
        <v>5</v>
      </c>
      <c r="E10" s="12" t="s">
        <v>7</v>
      </c>
      <c r="F10" s="12" t="s">
        <v>12</v>
      </c>
      <c r="G10" s="12" t="s">
        <v>9</v>
      </c>
      <c r="H10" s="12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2">
      <c r="A11" s="110">
        <v>1</v>
      </c>
      <c r="B11" s="110" t="s">
        <v>70</v>
      </c>
      <c r="C11" s="111" t="s">
        <v>53</v>
      </c>
      <c r="D11" s="112">
        <v>38662</v>
      </c>
      <c r="E11" s="152">
        <v>24.5</v>
      </c>
      <c r="F11" s="114">
        <v>1.7</v>
      </c>
      <c r="G11" s="114"/>
      <c r="H11" s="115">
        <f>SUM(E11-F11-G11)</f>
        <v>22.8</v>
      </c>
      <c r="I11" s="142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2">
      <c r="A12" s="110">
        <v>2</v>
      </c>
      <c r="B12" s="110" t="s">
        <v>69</v>
      </c>
      <c r="C12" s="111" t="s">
        <v>53</v>
      </c>
      <c r="D12" s="112">
        <v>39259</v>
      </c>
      <c r="E12" s="113">
        <v>24.5</v>
      </c>
      <c r="F12" s="114">
        <v>1.7</v>
      </c>
      <c r="G12" s="114"/>
      <c r="H12" s="115">
        <f>SUM(E12-F12-G12)</f>
        <v>22.8</v>
      </c>
      <c r="I12" s="89"/>
    </row>
  </sheetData>
  <sortState ref="B5:U6">
    <sortCondition descending="1" ref="U5:U6"/>
  </sortState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:P6 H11:H12 H5:H6 T5:T6 L5:L6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O20" sqref="O20"/>
    </sheetView>
  </sheetViews>
  <sheetFormatPr defaultRowHeight="15"/>
  <cols>
    <col min="1" max="1" width="2" bestFit="1" customWidth="1"/>
    <col min="2" max="2" width="26.28515625" bestFit="1" customWidth="1"/>
    <col min="3" max="3" width="17.28515625" bestFit="1" customWidth="1"/>
    <col min="4" max="4" width="10.7109375" bestFit="1" customWidth="1"/>
  </cols>
  <sheetData>
    <row r="1" spans="1:17" ht="18.75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8.75">
      <c r="A2" s="3"/>
      <c r="B2" s="67" t="s">
        <v>73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>
      <c r="B3" s="4" t="s">
        <v>15</v>
      </c>
      <c r="D3" s="1"/>
      <c r="E3" s="68" t="s">
        <v>0</v>
      </c>
      <c r="F3" s="69"/>
      <c r="G3" s="69"/>
      <c r="H3" s="69"/>
      <c r="I3" s="73" t="s">
        <v>72</v>
      </c>
      <c r="J3" s="74"/>
      <c r="K3" s="74"/>
      <c r="L3" s="74"/>
      <c r="M3" s="88" t="s">
        <v>2</v>
      </c>
      <c r="N3" s="88"/>
      <c r="O3" s="88"/>
      <c r="P3" s="88"/>
    </row>
    <row r="4" spans="1:17">
      <c r="B4" s="5" t="s">
        <v>3</v>
      </c>
      <c r="C4" s="5" t="s">
        <v>4</v>
      </c>
      <c r="D4" s="6" t="s">
        <v>5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7</v>
      </c>
      <c r="J4" s="8" t="s">
        <v>8</v>
      </c>
      <c r="K4" s="8" t="s">
        <v>9</v>
      </c>
      <c r="L4" s="8" t="s">
        <v>11</v>
      </c>
      <c r="M4" s="9" t="s">
        <v>7</v>
      </c>
      <c r="N4" s="9" t="s">
        <v>12</v>
      </c>
      <c r="O4" s="9" t="s">
        <v>9</v>
      </c>
      <c r="P4" s="9" t="s">
        <v>13</v>
      </c>
      <c r="Q4" s="10" t="s">
        <v>6</v>
      </c>
    </row>
    <row r="5" spans="1:17">
      <c r="A5" s="52">
        <v>1</v>
      </c>
      <c r="B5" s="153" t="s">
        <v>47</v>
      </c>
      <c r="C5" s="53" t="s">
        <v>42</v>
      </c>
      <c r="D5" s="54">
        <v>41782</v>
      </c>
      <c r="E5" s="55">
        <v>11</v>
      </c>
      <c r="F5" s="56">
        <v>1.05</v>
      </c>
      <c r="G5" s="56"/>
      <c r="H5" s="57">
        <f>SUM(E5-F5-G5)</f>
        <v>9.9499999999999993</v>
      </c>
      <c r="I5" s="59">
        <v>0</v>
      </c>
      <c r="J5" s="56">
        <v>0</v>
      </c>
      <c r="K5" s="56"/>
      <c r="L5" s="57">
        <f>SUM(I5-J5-K5)</f>
        <v>0</v>
      </c>
      <c r="M5" s="59">
        <v>11</v>
      </c>
      <c r="N5" s="56">
        <v>0.5</v>
      </c>
      <c r="O5" s="56"/>
      <c r="P5" s="57">
        <f>SUM(M5-N5-O5)</f>
        <v>10.5</v>
      </c>
      <c r="Q5" s="60">
        <f>SUM(H5+L5+P5)</f>
        <v>20.45</v>
      </c>
    </row>
    <row r="9" spans="1:17">
      <c r="C9" s="11"/>
      <c r="E9" s="87" t="s">
        <v>14</v>
      </c>
      <c r="F9" s="87"/>
      <c r="G9" s="87"/>
      <c r="H9" s="87"/>
    </row>
    <row r="10" spans="1:17">
      <c r="B10" s="5" t="s">
        <v>3</v>
      </c>
      <c r="C10" s="5" t="s">
        <v>4</v>
      </c>
      <c r="D10" s="6" t="s">
        <v>5</v>
      </c>
      <c r="E10" s="12" t="s">
        <v>7</v>
      </c>
      <c r="F10" s="12" t="s">
        <v>12</v>
      </c>
      <c r="G10" s="12" t="s">
        <v>9</v>
      </c>
      <c r="H10" s="12" t="s">
        <v>16</v>
      </c>
    </row>
    <row r="11" spans="1:17">
      <c r="A11" s="110">
        <v>1</v>
      </c>
      <c r="B11" s="154" t="s">
        <v>47</v>
      </c>
      <c r="C11" s="111" t="s">
        <v>42</v>
      </c>
      <c r="D11" s="112">
        <v>41782</v>
      </c>
      <c r="E11" s="113">
        <v>17</v>
      </c>
      <c r="F11" s="114">
        <v>0.75</v>
      </c>
      <c r="G11" s="114"/>
      <c r="H11" s="115">
        <f>SUM(E11-F11-G11)</f>
        <v>16.25</v>
      </c>
    </row>
  </sheetData>
  <mergeCells count="6">
    <mergeCell ref="E9:H9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11 P5 H5 L5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RAGAZZE SUPER B</vt:lpstr>
      <vt:lpstr>RAGAZZE SB ATTREZZI</vt:lpstr>
      <vt:lpstr>JUNIOR SUPER B</vt:lpstr>
      <vt:lpstr>JUNIOR SB ATTREZZI</vt:lpstr>
      <vt:lpstr>SENIOR SUPER B</vt:lpstr>
      <vt:lpstr>JUNIOR SUPER A</vt:lpstr>
      <vt:lpstr>SENIOR SUPER A</vt:lpstr>
      <vt:lpstr>ALLIEVI SUPER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2025-03-24T22:51:12Z</dcterms:modified>
</cp:coreProperties>
</file>